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80" windowWidth="15120" windowHeight="79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8" i="1" l="1"/>
  <c r="J6" i="1"/>
  <c r="J7" i="1"/>
  <c r="J5" i="1"/>
  <c r="I32" i="1"/>
  <c r="H32" i="1"/>
  <c r="F32" i="1"/>
  <c r="E32" i="1"/>
  <c r="G32" i="1" s="1"/>
  <c r="G31" i="1"/>
  <c r="J31" i="1" s="1"/>
  <c r="G30" i="1"/>
  <c r="J30" i="1" s="1"/>
  <c r="G29" i="1"/>
  <c r="J29" i="1" s="1"/>
  <c r="G28" i="1"/>
  <c r="J28" i="1" s="1"/>
  <c r="I23" i="1"/>
  <c r="H23" i="1"/>
  <c r="F23" i="1"/>
  <c r="E23" i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G11" i="1"/>
  <c r="J11" i="1" s="1"/>
  <c r="G10" i="1"/>
  <c r="J10" i="1" s="1"/>
  <c r="G9" i="1"/>
  <c r="J9" i="1" s="1"/>
  <c r="G23" i="1" l="1"/>
  <c r="J8" i="1"/>
</calcChain>
</file>

<file path=xl/sharedStrings.xml><?xml version="1.0" encoding="utf-8"?>
<sst xmlns="http://schemas.openxmlformats.org/spreadsheetml/2006/main" count="65" uniqueCount="55">
  <si>
    <t>riešiteľ</t>
  </si>
  <si>
    <t xml:space="preserve">zákazka </t>
  </si>
  <si>
    <t>zostatok</t>
  </si>
  <si>
    <t>VEGA</t>
  </si>
  <si>
    <t>1/0017/14</t>
  </si>
  <si>
    <t>doc.Polóni</t>
  </si>
  <si>
    <t>1/0712/14</t>
  </si>
  <si>
    <t>doc.Hučko</t>
  </si>
  <si>
    <t>1/0876/14</t>
  </si>
  <si>
    <t>doc.Stanček</t>
  </si>
  <si>
    <t>1/0298/13</t>
  </si>
  <si>
    <t>prof.Šolek</t>
  </si>
  <si>
    <t>1/0841/13</t>
  </si>
  <si>
    <t>Ing.Úradníček</t>
  </si>
  <si>
    <t>1/0627/13</t>
  </si>
  <si>
    <t>Ing.Écsi</t>
  </si>
  <si>
    <t>1/0652/13</t>
  </si>
  <si>
    <t>prof.Peciar</t>
  </si>
  <si>
    <t>1/0149/13</t>
  </si>
  <si>
    <t>doc.Švec</t>
  </si>
  <si>
    <t>1/0120/12</t>
  </si>
  <si>
    <t>prof.Palenčár</t>
  </si>
  <si>
    <t>1/0584/12</t>
  </si>
  <si>
    <t>doc.Kureková</t>
  </si>
  <si>
    <t>1/0189/12</t>
  </si>
  <si>
    <t>doc.Emmer</t>
  </si>
  <si>
    <t>1/0277/12</t>
  </si>
  <si>
    <t>prof.Vereš</t>
  </si>
  <si>
    <t>1/0301/12</t>
  </si>
  <si>
    <t>prof.Gulan</t>
  </si>
  <si>
    <t>1/0197/12</t>
  </si>
  <si>
    <t>doc.Musil</t>
  </si>
  <si>
    <t>1/0135/12</t>
  </si>
  <si>
    <t>doc.Žiaran</t>
  </si>
  <si>
    <t>1/0178/12</t>
  </si>
  <si>
    <t>doc.Masaryk</t>
  </si>
  <si>
    <t>1/1056/12</t>
  </si>
  <si>
    <t>doc.Králik</t>
  </si>
  <si>
    <t>1/0234/11</t>
  </si>
  <si>
    <t>prof.Gondár</t>
  </si>
  <si>
    <t>spolu</t>
  </si>
  <si>
    <t>KEGA</t>
  </si>
  <si>
    <t>005STU-
4/2012</t>
  </si>
  <si>
    <t>059STU-
4/2013</t>
  </si>
  <si>
    <t>011STU-
4/2013</t>
  </si>
  <si>
    <t>026STU-
4/2013</t>
  </si>
  <si>
    <t xml:space="preserve">                                             Čerpanie projektov VEGA a KEGA v roku 2014</t>
  </si>
  <si>
    <t>k čerpaniu (zostatok + pridelené)</t>
  </si>
  <si>
    <t>pridelené v  roku 2014</t>
  </si>
  <si>
    <t>čerpanie k 14. 11. 2014</t>
  </si>
  <si>
    <t>prof. Palenčár</t>
  </si>
  <si>
    <t>prof. Šooš</t>
  </si>
  <si>
    <t>prof. Bukoveczky</t>
  </si>
  <si>
    <t>Ing. Beniak</t>
  </si>
  <si>
    <t>% čerpania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</si>
</sst>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S_k_-;\-* #,##0.00\ _S_k_-;_-* &quot;-&quot;??\ _S_k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164" fontId="4" fillId="0" borderId="6" xfId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64" fontId="4" fillId="0" borderId="10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4" fillId="2" borderId="8" xfId="1" applyFont="1" applyFill="1" applyBorder="1" applyAlignment="1">
      <alignment horizontal="center"/>
    </xf>
    <xf numFmtId="164" fontId="4" fillId="2" borderId="11" xfId="1" applyFont="1" applyFill="1" applyBorder="1" applyAlignment="1">
      <alignment horizontal="center"/>
    </xf>
    <xf numFmtId="164" fontId="4" fillId="2" borderId="6" xfId="0" applyNumberFormat="1" applyFont="1" applyFill="1" applyBorder="1"/>
    <xf numFmtId="164" fontId="4" fillId="2" borderId="10" xfId="0" applyNumberFormat="1" applyFont="1" applyFill="1" applyBorder="1"/>
    <xf numFmtId="0" fontId="4" fillId="0" borderId="6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10" fontId="4" fillId="3" borderId="7" xfId="2" applyNumberFormat="1" applyFont="1" applyFill="1" applyBorder="1" applyAlignment="1">
      <alignment horizontal="center"/>
    </xf>
    <xf numFmtId="10" fontId="4" fillId="3" borderId="14" xfId="2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4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 vertical="center" wrapText="1"/>
    </xf>
    <xf numFmtId="9" fontId="3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16" fontId="3" fillId="0" borderId="3" xfId="0" applyNumberFormat="1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topLeftCell="A25" zoomScale="205" zoomScaleNormal="205" workbookViewId="0">
      <selection activeCell="I22" sqref="I22"/>
    </sheetView>
  </sheetViews>
  <sheetFormatPr defaultRowHeight="15" x14ac:dyDescent="0.25"/>
  <cols>
    <col min="1" max="1" width="0.7109375" customWidth="1"/>
    <col min="2" max="2" width="8.140625" customWidth="1"/>
    <col min="3" max="3" width="11.42578125" customWidth="1"/>
    <col min="4" max="4" width="7" customWidth="1"/>
    <col min="5" max="5" width="10" customWidth="1"/>
    <col min="6" max="6" width="11.5703125" customWidth="1"/>
    <col min="7" max="7" width="10.85546875" customWidth="1"/>
  </cols>
  <sheetData>
    <row r="1" spans="2:10" ht="15.75" customHeight="1" x14ac:dyDescent="0.25">
      <c r="B1" s="54" t="s">
        <v>46</v>
      </c>
      <c r="C1" s="54"/>
      <c r="D1" s="54"/>
      <c r="E1" s="54"/>
      <c r="F1" s="54"/>
      <c r="G1" s="54"/>
      <c r="H1" s="54"/>
      <c r="I1" s="54"/>
      <c r="J1" s="54"/>
    </row>
    <row r="2" spans="2:10" ht="15.75" thickBot="1" x14ac:dyDescent="0.3">
      <c r="B2" s="1"/>
      <c r="C2" s="1"/>
      <c r="D2" s="1"/>
      <c r="E2" s="1"/>
      <c r="F2" s="1"/>
    </row>
    <row r="3" spans="2:10" x14ac:dyDescent="0.25">
      <c r="B3" s="46" t="s">
        <v>3</v>
      </c>
      <c r="C3" s="48" t="s">
        <v>0</v>
      </c>
      <c r="D3" s="48" t="s">
        <v>1</v>
      </c>
      <c r="E3" s="48" t="s">
        <v>2</v>
      </c>
      <c r="F3" s="50" t="s">
        <v>48</v>
      </c>
      <c r="G3" s="52" t="s">
        <v>47</v>
      </c>
      <c r="H3" s="40" t="s">
        <v>49</v>
      </c>
      <c r="I3" s="42" t="s">
        <v>2</v>
      </c>
      <c r="J3" s="44" t="s">
        <v>54</v>
      </c>
    </row>
    <row r="4" spans="2:10" ht="24" customHeight="1" x14ac:dyDescent="0.25">
      <c r="B4" s="47"/>
      <c r="C4" s="49"/>
      <c r="D4" s="49"/>
      <c r="E4" s="49"/>
      <c r="F4" s="51"/>
      <c r="G4" s="53"/>
      <c r="H4" s="41"/>
      <c r="I4" s="43"/>
      <c r="J4" s="45"/>
    </row>
    <row r="5" spans="2:10" x14ac:dyDescent="0.25">
      <c r="B5" s="2" t="s">
        <v>4</v>
      </c>
      <c r="C5" s="3" t="s">
        <v>5</v>
      </c>
      <c r="D5" s="4">
        <v>1472</v>
      </c>
      <c r="E5" s="5">
        <v>0</v>
      </c>
      <c r="F5" s="5">
        <v>11112</v>
      </c>
      <c r="G5" s="23">
        <v>11112</v>
      </c>
      <c r="H5" s="33">
        <v>4906.51</v>
      </c>
      <c r="I5" s="28">
        <v>6205.49</v>
      </c>
      <c r="J5" s="36">
        <f>H5/G5</f>
        <v>0.44155057595392372</v>
      </c>
    </row>
    <row r="6" spans="2:10" x14ac:dyDescent="0.25">
      <c r="B6" s="2" t="s">
        <v>6</v>
      </c>
      <c r="C6" s="3" t="s">
        <v>7</v>
      </c>
      <c r="D6" s="4">
        <v>1473</v>
      </c>
      <c r="E6" s="5">
        <v>0</v>
      </c>
      <c r="F6" s="5">
        <v>2898</v>
      </c>
      <c r="G6" s="23">
        <v>2898</v>
      </c>
      <c r="H6" s="33">
        <v>1111.26</v>
      </c>
      <c r="I6" s="28">
        <v>1786.74</v>
      </c>
      <c r="J6" s="36">
        <f t="shared" ref="J6:J22" si="0">H6/G6</f>
        <v>0.38345755693581779</v>
      </c>
    </row>
    <row r="7" spans="2:10" x14ac:dyDescent="0.25">
      <c r="B7" s="2" t="s">
        <v>8</v>
      </c>
      <c r="C7" s="3" t="s">
        <v>9</v>
      </c>
      <c r="D7" s="4">
        <v>1474</v>
      </c>
      <c r="E7" s="5">
        <v>0</v>
      </c>
      <c r="F7" s="5">
        <v>2952</v>
      </c>
      <c r="G7" s="23">
        <v>2952</v>
      </c>
      <c r="H7" s="33">
        <v>1230.8699999999999</v>
      </c>
      <c r="I7" s="28">
        <v>1721.13</v>
      </c>
      <c r="J7" s="36">
        <f t="shared" si="0"/>
        <v>0.41696138211382111</v>
      </c>
    </row>
    <row r="8" spans="2:10" x14ac:dyDescent="0.25">
      <c r="B8" s="2" t="s">
        <v>10</v>
      </c>
      <c r="C8" s="3" t="s">
        <v>11</v>
      </c>
      <c r="D8" s="4">
        <v>1467</v>
      </c>
      <c r="E8" s="5">
        <v>2004.2</v>
      </c>
      <c r="F8" s="5">
        <v>7716</v>
      </c>
      <c r="G8" s="24">
        <f t="shared" ref="G8:G22" si="1">SUM(E8:F8)</f>
        <v>9720.2000000000007</v>
      </c>
      <c r="H8" s="33">
        <v>6646.26</v>
      </c>
      <c r="I8" s="28">
        <v>3073.94</v>
      </c>
      <c r="J8" s="36">
        <f t="shared" si="0"/>
        <v>0.68375753585317167</v>
      </c>
    </row>
    <row r="9" spans="2:10" x14ac:dyDescent="0.25">
      <c r="B9" s="2" t="s">
        <v>12</v>
      </c>
      <c r="C9" s="3" t="s">
        <v>13</v>
      </c>
      <c r="D9" s="4">
        <v>1468</v>
      </c>
      <c r="E9" s="5">
        <v>7566.21</v>
      </c>
      <c r="F9" s="5">
        <v>16125</v>
      </c>
      <c r="G9" s="24">
        <f t="shared" si="1"/>
        <v>23691.21</v>
      </c>
      <c r="H9" s="34">
        <v>10753.4</v>
      </c>
      <c r="I9" s="29">
        <v>12937.81</v>
      </c>
      <c r="J9" s="36">
        <f t="shared" si="0"/>
        <v>0.45389830236615186</v>
      </c>
    </row>
    <row r="10" spans="2:10" x14ac:dyDescent="0.25">
      <c r="B10" s="2" t="s">
        <v>14</v>
      </c>
      <c r="C10" s="3" t="s">
        <v>15</v>
      </c>
      <c r="D10" s="4">
        <v>1469</v>
      </c>
      <c r="E10" s="5">
        <v>1202.06</v>
      </c>
      <c r="F10" s="5">
        <v>6407</v>
      </c>
      <c r="G10" s="24">
        <f t="shared" si="1"/>
        <v>7609.0599999999995</v>
      </c>
      <c r="H10" s="34">
        <v>4805.71</v>
      </c>
      <c r="I10" s="29">
        <v>2803.35</v>
      </c>
      <c r="J10" s="36">
        <f t="shared" si="0"/>
        <v>0.63157735646715896</v>
      </c>
    </row>
    <row r="11" spans="2:10" x14ac:dyDescent="0.25">
      <c r="B11" s="2" t="s">
        <v>16</v>
      </c>
      <c r="C11" s="3" t="s">
        <v>17</v>
      </c>
      <c r="D11" s="4">
        <v>1470</v>
      </c>
      <c r="E11" s="5">
        <v>557.25</v>
      </c>
      <c r="F11" s="5">
        <v>4515</v>
      </c>
      <c r="G11" s="24">
        <f t="shared" si="1"/>
        <v>5072.25</v>
      </c>
      <c r="H11" s="34">
        <v>5069.26</v>
      </c>
      <c r="I11" s="29">
        <v>2.99</v>
      </c>
      <c r="J11" s="36">
        <f t="shared" si="0"/>
        <v>0.99941051801468783</v>
      </c>
    </row>
    <row r="12" spans="2:10" x14ac:dyDescent="0.25">
      <c r="B12" s="2" t="s">
        <v>18</v>
      </c>
      <c r="C12" s="3" t="s">
        <v>19</v>
      </c>
      <c r="D12" s="4">
        <v>1471</v>
      </c>
      <c r="E12" s="5">
        <v>312.20999999999998</v>
      </c>
      <c r="F12" s="5">
        <v>2997</v>
      </c>
      <c r="G12" s="24">
        <f t="shared" si="1"/>
        <v>3309.21</v>
      </c>
      <c r="H12" s="34">
        <v>2235.7800000000002</v>
      </c>
      <c r="I12" s="29">
        <v>1073.43</v>
      </c>
      <c r="J12" s="36">
        <f t="shared" si="0"/>
        <v>0.67562348717669785</v>
      </c>
    </row>
    <row r="13" spans="2:10" x14ac:dyDescent="0.25">
      <c r="B13" s="2" t="s">
        <v>20</v>
      </c>
      <c r="C13" s="3" t="s">
        <v>21</v>
      </c>
      <c r="D13" s="4">
        <v>1457</v>
      </c>
      <c r="E13" s="5">
        <v>6549.62</v>
      </c>
      <c r="F13" s="5">
        <v>8751</v>
      </c>
      <c r="G13" s="24">
        <f t="shared" si="1"/>
        <v>15300.619999999999</v>
      </c>
      <c r="H13" s="34">
        <v>15234.09</v>
      </c>
      <c r="I13" s="29">
        <v>66.53</v>
      </c>
      <c r="J13" s="36">
        <f t="shared" si="0"/>
        <v>0.99565181018808391</v>
      </c>
    </row>
    <row r="14" spans="2:10" x14ac:dyDescent="0.25">
      <c r="B14" s="2" t="s">
        <v>22</v>
      </c>
      <c r="C14" s="3" t="s">
        <v>23</v>
      </c>
      <c r="D14" s="4">
        <v>1458</v>
      </c>
      <c r="E14" s="5">
        <v>9571.93</v>
      </c>
      <c r="F14" s="5">
        <v>9458</v>
      </c>
      <c r="G14" s="24">
        <f t="shared" si="1"/>
        <v>19029.93</v>
      </c>
      <c r="H14" s="34">
        <v>16964.490000000002</v>
      </c>
      <c r="I14" s="29">
        <v>2065.44</v>
      </c>
      <c r="J14" s="36">
        <f t="shared" si="0"/>
        <v>0.89146360496333943</v>
      </c>
    </row>
    <row r="15" spans="2:10" x14ac:dyDescent="0.25">
      <c r="B15" s="2" t="s">
        <v>24</v>
      </c>
      <c r="C15" s="3" t="s">
        <v>25</v>
      </c>
      <c r="D15" s="4">
        <v>1459</v>
      </c>
      <c r="E15" s="5">
        <v>1353.17</v>
      </c>
      <c r="F15" s="5">
        <v>8388</v>
      </c>
      <c r="G15" s="24">
        <f t="shared" si="1"/>
        <v>9741.17</v>
      </c>
      <c r="H15" s="34">
        <v>9696.6299999999992</v>
      </c>
      <c r="I15" s="29">
        <v>44.54</v>
      </c>
      <c r="J15" s="36">
        <f t="shared" si="0"/>
        <v>0.99542765396764443</v>
      </c>
    </row>
    <row r="16" spans="2:10" x14ac:dyDescent="0.25">
      <c r="B16" s="2" t="s">
        <v>26</v>
      </c>
      <c r="C16" s="3" t="s">
        <v>27</v>
      </c>
      <c r="D16" s="4">
        <v>1460</v>
      </c>
      <c r="E16" s="5">
        <v>0</v>
      </c>
      <c r="F16" s="5">
        <v>5809</v>
      </c>
      <c r="G16" s="24">
        <f t="shared" si="1"/>
        <v>5809</v>
      </c>
      <c r="H16" s="34">
        <v>5613.59</v>
      </c>
      <c r="I16" s="29">
        <v>195.41</v>
      </c>
      <c r="J16" s="36">
        <f t="shared" si="0"/>
        <v>0.96636081941814433</v>
      </c>
    </row>
    <row r="17" spans="2:10" x14ac:dyDescent="0.25">
      <c r="B17" s="2" t="s">
        <v>28</v>
      </c>
      <c r="C17" s="3" t="s">
        <v>29</v>
      </c>
      <c r="D17" s="4">
        <v>1461</v>
      </c>
      <c r="E17" s="5">
        <v>5.94</v>
      </c>
      <c r="F17" s="5">
        <v>6099</v>
      </c>
      <c r="G17" s="24">
        <f t="shared" si="1"/>
        <v>6104.94</v>
      </c>
      <c r="H17" s="34">
        <v>5789.11</v>
      </c>
      <c r="I17" s="29">
        <v>315.83</v>
      </c>
      <c r="J17" s="36">
        <f t="shared" si="0"/>
        <v>0.94826648582950857</v>
      </c>
    </row>
    <row r="18" spans="2:10" x14ac:dyDescent="0.25">
      <c r="B18" s="2" t="s">
        <v>30</v>
      </c>
      <c r="C18" s="3" t="s">
        <v>31</v>
      </c>
      <c r="D18" s="4">
        <v>1462</v>
      </c>
      <c r="E18" s="5">
        <v>6413.41</v>
      </c>
      <c r="F18" s="5">
        <v>8757</v>
      </c>
      <c r="G18" s="24">
        <f t="shared" si="1"/>
        <v>15170.41</v>
      </c>
      <c r="H18" s="34">
        <v>15026.28</v>
      </c>
      <c r="I18" s="29">
        <v>144.13</v>
      </c>
      <c r="J18" s="36">
        <f t="shared" si="0"/>
        <v>0.99049926798286936</v>
      </c>
    </row>
    <row r="19" spans="2:10" x14ac:dyDescent="0.25">
      <c r="B19" s="2" t="s">
        <v>32</v>
      </c>
      <c r="C19" s="3" t="s">
        <v>33</v>
      </c>
      <c r="D19" s="4">
        <v>1463</v>
      </c>
      <c r="E19" s="5">
        <v>1257.5999999999999</v>
      </c>
      <c r="F19" s="5">
        <v>1339</v>
      </c>
      <c r="G19" s="24">
        <f t="shared" si="1"/>
        <v>2596.6</v>
      </c>
      <c r="H19" s="34">
        <v>2396.2600000000002</v>
      </c>
      <c r="I19" s="29">
        <v>200.34</v>
      </c>
      <c r="J19" s="36">
        <f t="shared" si="0"/>
        <v>0.92284525918508831</v>
      </c>
    </row>
    <row r="20" spans="2:10" x14ac:dyDescent="0.25">
      <c r="B20" s="2" t="s">
        <v>34</v>
      </c>
      <c r="C20" s="3" t="s">
        <v>35</v>
      </c>
      <c r="D20" s="4">
        <v>1464</v>
      </c>
      <c r="E20" s="5">
        <v>427.05</v>
      </c>
      <c r="F20" s="5">
        <v>1476</v>
      </c>
      <c r="G20" s="24">
        <f t="shared" si="1"/>
        <v>1903.05</v>
      </c>
      <c r="H20" s="34">
        <v>1365.06</v>
      </c>
      <c r="I20" s="29">
        <v>537.99</v>
      </c>
      <c r="J20" s="36">
        <f t="shared" si="0"/>
        <v>0.71730117443051944</v>
      </c>
    </row>
    <row r="21" spans="2:10" x14ac:dyDescent="0.25">
      <c r="B21" s="2" t="s">
        <v>36</v>
      </c>
      <c r="C21" s="3" t="s">
        <v>37</v>
      </c>
      <c r="D21" s="4">
        <v>1465</v>
      </c>
      <c r="E21" s="5">
        <v>6244.93</v>
      </c>
      <c r="F21" s="5">
        <v>4782</v>
      </c>
      <c r="G21" s="24">
        <f t="shared" si="1"/>
        <v>11026.93</v>
      </c>
      <c r="H21" s="34">
        <v>6538.19</v>
      </c>
      <c r="I21" s="29">
        <v>4488.74</v>
      </c>
      <c r="J21" s="36">
        <f t="shared" si="0"/>
        <v>0.59292931033388252</v>
      </c>
    </row>
    <row r="22" spans="2:10" ht="15.75" thickBot="1" x14ac:dyDescent="0.3">
      <c r="B22" s="6" t="s">
        <v>38</v>
      </c>
      <c r="C22" s="7" t="s">
        <v>39</v>
      </c>
      <c r="D22" s="8">
        <v>1450</v>
      </c>
      <c r="E22" s="9">
        <v>1231.79</v>
      </c>
      <c r="F22" s="9">
        <v>2492</v>
      </c>
      <c r="G22" s="25">
        <f t="shared" si="1"/>
        <v>3723.79</v>
      </c>
      <c r="H22" s="35">
        <v>3208.87</v>
      </c>
      <c r="I22" s="30">
        <v>514.91999999999996</v>
      </c>
      <c r="J22" s="37">
        <f t="shared" si="0"/>
        <v>0.86172152564994264</v>
      </c>
    </row>
    <row r="23" spans="2:10" x14ac:dyDescent="0.25">
      <c r="B23" s="10" t="s">
        <v>40</v>
      </c>
      <c r="C23" s="10"/>
      <c r="D23" s="10"/>
      <c r="E23" s="11">
        <f>SUM(E5:E22)</f>
        <v>44697.37</v>
      </c>
      <c r="F23" s="11">
        <f>SUM(F5:F22)</f>
        <v>112073</v>
      </c>
      <c r="G23" s="20">
        <f>SUM(G5:G22)</f>
        <v>156770.37</v>
      </c>
      <c r="H23" s="21">
        <f>SUM(H5:H22)</f>
        <v>118591.62</v>
      </c>
      <c r="I23" s="31">
        <f>SUM(I5:I22)</f>
        <v>38178.75</v>
      </c>
      <c r="J23" s="12"/>
    </row>
    <row r="24" spans="2:10" x14ac:dyDescent="0.25">
      <c r="B24" s="13"/>
      <c r="C24" s="13"/>
      <c r="D24" s="14"/>
      <c r="E24" s="15"/>
      <c r="F24" s="15"/>
      <c r="H24" s="12"/>
      <c r="I24" s="32"/>
      <c r="J24" s="12"/>
    </row>
    <row r="25" spans="2:10" ht="15.75" thickBot="1" x14ac:dyDescent="0.3">
      <c r="B25" s="13"/>
      <c r="C25" s="13"/>
      <c r="D25" s="14"/>
      <c r="E25" s="15"/>
      <c r="F25" s="15"/>
      <c r="H25" s="12"/>
      <c r="I25" s="32"/>
      <c r="J25" s="12"/>
    </row>
    <row r="26" spans="2:10" x14ac:dyDescent="0.25">
      <c r="B26" s="46" t="s">
        <v>41</v>
      </c>
      <c r="C26" s="48" t="s">
        <v>0</v>
      </c>
      <c r="D26" s="48" t="s">
        <v>1</v>
      </c>
      <c r="E26" s="48" t="s">
        <v>2</v>
      </c>
      <c r="F26" s="50" t="s">
        <v>48</v>
      </c>
      <c r="G26" s="52" t="s">
        <v>47</v>
      </c>
      <c r="H26" s="40" t="s">
        <v>49</v>
      </c>
      <c r="I26" s="42" t="s">
        <v>2</v>
      </c>
      <c r="J26" s="44" t="s">
        <v>54</v>
      </c>
    </row>
    <row r="27" spans="2:10" ht="24" customHeight="1" x14ac:dyDescent="0.25">
      <c r="B27" s="47"/>
      <c r="C27" s="49"/>
      <c r="D27" s="49"/>
      <c r="E27" s="49"/>
      <c r="F27" s="51"/>
      <c r="G27" s="53"/>
      <c r="H27" s="41"/>
      <c r="I27" s="43"/>
      <c r="J27" s="45"/>
    </row>
    <row r="28" spans="2:10" ht="23.25" x14ac:dyDescent="0.25">
      <c r="B28" s="18" t="s">
        <v>42</v>
      </c>
      <c r="C28" s="3" t="s">
        <v>50</v>
      </c>
      <c r="D28" s="4">
        <v>1718</v>
      </c>
      <c r="E28" s="5">
        <v>8078.24</v>
      </c>
      <c r="F28" s="5">
        <v>7008</v>
      </c>
      <c r="G28" s="26">
        <f>SUM(E28:F28)</f>
        <v>15086.24</v>
      </c>
      <c r="H28" s="34">
        <v>12195.82</v>
      </c>
      <c r="I28" s="29">
        <v>2890.42</v>
      </c>
      <c r="J28" s="38">
        <f>H28/G28</f>
        <v>0.8084068661243623</v>
      </c>
    </row>
    <row r="29" spans="2:10" ht="23.25" x14ac:dyDescent="0.25">
      <c r="B29" s="18" t="s">
        <v>43</v>
      </c>
      <c r="C29" s="3" t="s">
        <v>51</v>
      </c>
      <c r="D29" s="4">
        <v>1719</v>
      </c>
      <c r="E29" s="5">
        <v>1485.6</v>
      </c>
      <c r="F29" s="5">
        <v>8033</v>
      </c>
      <c r="G29" s="26">
        <f>SUM(E29:F29)</f>
        <v>9518.6</v>
      </c>
      <c r="H29" s="34">
        <v>7276.45</v>
      </c>
      <c r="I29" s="29">
        <v>2242.15</v>
      </c>
      <c r="J29" s="38">
        <f t="shared" ref="J29:J31" si="2">H29/G29</f>
        <v>0.7644454016346941</v>
      </c>
    </row>
    <row r="30" spans="2:10" ht="23.25" x14ac:dyDescent="0.25">
      <c r="B30" s="18" t="s">
        <v>44</v>
      </c>
      <c r="C30" s="3" t="s">
        <v>52</v>
      </c>
      <c r="D30" s="4">
        <v>1720</v>
      </c>
      <c r="E30" s="5">
        <v>1427.36</v>
      </c>
      <c r="F30" s="5">
        <v>5310</v>
      </c>
      <c r="G30" s="26">
        <f>SUM(E30:F30)</f>
        <v>6737.36</v>
      </c>
      <c r="H30" s="34">
        <v>3974.15</v>
      </c>
      <c r="I30" s="29">
        <v>2763.21</v>
      </c>
      <c r="J30" s="38">
        <f t="shared" si="2"/>
        <v>0.58986754455751222</v>
      </c>
    </row>
    <row r="31" spans="2:10" ht="24" thickBot="1" x14ac:dyDescent="0.3">
      <c r="B31" s="19" t="s">
        <v>45</v>
      </c>
      <c r="C31" s="7" t="s">
        <v>53</v>
      </c>
      <c r="D31" s="8">
        <v>1721</v>
      </c>
      <c r="E31" s="9">
        <v>144.29</v>
      </c>
      <c r="F31" s="9">
        <v>8185</v>
      </c>
      <c r="G31" s="27">
        <f>SUM(E31:F31)</f>
        <v>8329.2900000000009</v>
      </c>
      <c r="H31" s="35">
        <v>4695.7700000000004</v>
      </c>
      <c r="I31" s="30">
        <v>3633.52</v>
      </c>
      <c r="J31" s="39">
        <f t="shared" si="2"/>
        <v>0.56376593923371621</v>
      </c>
    </row>
    <row r="32" spans="2:10" x14ac:dyDescent="0.25">
      <c r="B32" s="10" t="s">
        <v>40</v>
      </c>
      <c r="C32" s="10"/>
      <c r="D32" s="10"/>
      <c r="E32" s="11">
        <f>SUM(E28:E31)</f>
        <v>11135.490000000002</v>
      </c>
      <c r="F32" s="11">
        <f>SUM(F28:F31)</f>
        <v>28536</v>
      </c>
      <c r="G32" s="20">
        <f>SUM(E32:F32)</f>
        <v>39671.490000000005</v>
      </c>
      <c r="H32" s="21">
        <f>SUM(H28:H31)</f>
        <v>28142.190000000002</v>
      </c>
      <c r="I32" s="21">
        <f>SUM(I28:I31)</f>
        <v>11529.3</v>
      </c>
      <c r="J32" s="22"/>
    </row>
    <row r="33" spans="2:10" x14ac:dyDescent="0.25">
      <c r="B33" s="17"/>
      <c r="C33" s="17"/>
      <c r="D33" s="17"/>
      <c r="E33" s="17"/>
      <c r="F33" s="17"/>
      <c r="H33" s="16"/>
      <c r="I33" s="16"/>
      <c r="J33" s="16"/>
    </row>
    <row r="34" spans="2:10" x14ac:dyDescent="0.25">
      <c r="H34" s="16"/>
      <c r="I34" s="16"/>
      <c r="J34" s="16"/>
    </row>
  </sheetData>
  <mergeCells count="19">
    <mergeCell ref="B1:J1"/>
    <mergeCell ref="C3:C4"/>
    <mergeCell ref="D3:D4"/>
    <mergeCell ref="E3:E4"/>
    <mergeCell ref="G3:G4"/>
    <mergeCell ref="B3:B4"/>
    <mergeCell ref="F3:F4"/>
    <mergeCell ref="H3:H4"/>
    <mergeCell ref="I3:I4"/>
    <mergeCell ref="J3:J4"/>
    <mergeCell ref="H26:H27"/>
    <mergeCell ref="I26:I27"/>
    <mergeCell ref="J26:J27"/>
    <mergeCell ref="B26:B27"/>
    <mergeCell ref="C26:C27"/>
    <mergeCell ref="D26:D27"/>
    <mergeCell ref="E26:E27"/>
    <mergeCell ref="F26:F27"/>
    <mergeCell ref="G26:G27"/>
  </mergeCells>
  <pageMargins left="0.7" right="0.7" top="0.75" bottom="0.75" header="0.3" footer="0.3"/>
  <pageSetup paperSize="9" orientation="portrait" horizontalDpi="300" verticalDpi="300" r:id="rId1"/>
  <ignoredErrors>
    <ignoredError sqref="G8:G22 G28:G31" formulaRange="1"/>
    <ignoredError sqref="G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2014-12-08T11:33:34Z</dcterms:modified>
</cp:coreProperties>
</file>