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6092" windowHeight="9660" activeTab="2"/>
  </bookViews>
  <sheets>
    <sheet name="BŠ IŠ 2018_2019" sheetId="1" r:id="rId1"/>
    <sheet name="DŠ 2018_2019" sheetId="2" r:id="rId2"/>
    <sheet name="sumár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L22" i="3" l="1"/>
  <c r="Q22" i="3"/>
  <c r="P22" i="3"/>
  <c r="O22" i="3"/>
  <c r="N22" i="3"/>
  <c r="M22" i="3"/>
  <c r="O21" i="3"/>
  <c r="N21" i="3"/>
  <c r="M21" i="3"/>
  <c r="L21" i="3"/>
  <c r="Q20" i="3"/>
  <c r="P20" i="3"/>
  <c r="O20" i="3"/>
  <c r="N20" i="3"/>
  <c r="M20" i="3"/>
  <c r="L20" i="3"/>
  <c r="O19" i="3"/>
  <c r="N19" i="3"/>
  <c r="M19" i="3"/>
  <c r="L19" i="3"/>
  <c r="N18" i="3"/>
  <c r="M18" i="3"/>
  <c r="L18" i="3"/>
  <c r="O17" i="3"/>
  <c r="N17" i="3"/>
  <c r="M17" i="3"/>
  <c r="L17" i="3"/>
  <c r="L15" i="3"/>
  <c r="H22" i="3"/>
  <c r="G22" i="3"/>
  <c r="F22" i="3"/>
  <c r="E22" i="3"/>
  <c r="D22" i="3"/>
  <c r="C22" i="3"/>
  <c r="H21" i="3"/>
  <c r="G21" i="3"/>
  <c r="F21" i="3"/>
  <c r="E21" i="3"/>
  <c r="D21" i="3"/>
  <c r="C21" i="3"/>
  <c r="C20" i="3"/>
  <c r="C19" i="3"/>
  <c r="F18" i="3" l="1"/>
  <c r="E18" i="3"/>
  <c r="D18" i="3"/>
  <c r="G17" i="3"/>
  <c r="F17" i="3"/>
  <c r="E17" i="3"/>
  <c r="D17" i="3"/>
  <c r="C15" i="3"/>
  <c r="C18" i="3" l="1"/>
  <c r="C17" i="3"/>
  <c r="H11" i="3"/>
  <c r="G11" i="3"/>
  <c r="F11" i="3"/>
  <c r="E11" i="3"/>
  <c r="D11" i="3"/>
  <c r="C11" i="3"/>
  <c r="H10" i="3"/>
  <c r="G10" i="3"/>
  <c r="F10" i="3"/>
  <c r="E10" i="3"/>
  <c r="D10" i="3"/>
  <c r="C10" i="3"/>
  <c r="B10" i="3"/>
  <c r="H9" i="3"/>
  <c r="G9" i="3"/>
  <c r="F9" i="3"/>
  <c r="E9" i="3"/>
  <c r="D9" i="3"/>
  <c r="C9" i="3"/>
  <c r="B9" i="3"/>
  <c r="H8" i="3"/>
  <c r="G8" i="3"/>
  <c r="F8" i="3"/>
  <c r="E8" i="3"/>
  <c r="D8" i="3"/>
  <c r="C8" i="3"/>
  <c r="B8" i="3"/>
  <c r="H7" i="3"/>
  <c r="G7" i="3"/>
  <c r="F7" i="3"/>
  <c r="E7" i="3"/>
  <c r="D7" i="3"/>
  <c r="C7" i="3"/>
  <c r="B7" i="3"/>
  <c r="H6" i="3"/>
  <c r="G6" i="3"/>
  <c r="F6" i="3"/>
  <c r="E6" i="3"/>
  <c r="D6" i="3"/>
  <c r="C6" i="3"/>
  <c r="B6" i="3"/>
  <c r="H5" i="3"/>
  <c r="G5" i="3"/>
  <c r="F5" i="3"/>
  <c r="E5" i="3"/>
  <c r="D5" i="3"/>
  <c r="C5" i="3"/>
  <c r="B5" i="3"/>
  <c r="C4" i="3"/>
  <c r="A11" i="3"/>
  <c r="A10" i="3"/>
  <c r="A9" i="3"/>
  <c r="A8" i="3"/>
  <c r="A7" i="3"/>
  <c r="A6" i="3"/>
  <c r="A5" i="3"/>
  <c r="L37" i="1"/>
  <c r="K37" i="1"/>
  <c r="J37" i="1"/>
  <c r="I37" i="1"/>
  <c r="H37" i="1"/>
  <c r="G37" i="1"/>
  <c r="L36" i="1"/>
  <c r="K36" i="1"/>
  <c r="J36" i="1"/>
  <c r="I36" i="1"/>
  <c r="H36" i="1"/>
  <c r="G36" i="1"/>
  <c r="L35" i="1"/>
  <c r="K35" i="1"/>
  <c r="J35" i="1"/>
  <c r="I35" i="1"/>
  <c r="H35" i="1"/>
  <c r="L34" i="1"/>
  <c r="K34" i="1"/>
  <c r="J34" i="1"/>
  <c r="I34" i="1"/>
  <c r="H34" i="1"/>
  <c r="G35" i="1"/>
  <c r="G34" i="1"/>
  <c r="F36" i="1"/>
  <c r="N33" i="2"/>
  <c r="M33" i="2"/>
  <c r="L33" i="2"/>
  <c r="K33" i="2"/>
  <c r="J33" i="2"/>
  <c r="I33" i="2"/>
  <c r="G33" i="2" s="1"/>
  <c r="H33" i="2"/>
  <c r="N15" i="2"/>
  <c r="M15" i="2"/>
  <c r="L15" i="2"/>
  <c r="K15" i="2"/>
  <c r="J15" i="2"/>
  <c r="I15" i="2"/>
  <c r="G15" i="2" s="1"/>
  <c r="H15" i="2"/>
  <c r="J33" i="1"/>
  <c r="I33" i="1"/>
  <c r="H33" i="1"/>
  <c r="G33" i="1"/>
  <c r="J32" i="1"/>
  <c r="I32" i="1"/>
  <c r="H32" i="1"/>
  <c r="G32" i="1"/>
  <c r="J31" i="1"/>
  <c r="I31" i="1"/>
  <c r="H31" i="1"/>
  <c r="L28" i="1"/>
  <c r="K28" i="1"/>
  <c r="J28" i="1"/>
  <c r="I28" i="1"/>
  <c r="H28" i="1"/>
  <c r="G28" i="1"/>
  <c r="L15" i="1"/>
  <c r="K15" i="1"/>
  <c r="J15" i="1"/>
  <c r="I15" i="1"/>
  <c r="H15" i="1"/>
  <c r="G15" i="1"/>
</calcChain>
</file>

<file path=xl/sharedStrings.xml><?xml version="1.0" encoding="utf-8"?>
<sst xmlns="http://schemas.openxmlformats.org/spreadsheetml/2006/main" count="258" uniqueCount="75">
  <si>
    <t>Študijné programy</t>
  </si>
  <si>
    <t>1. - 6.</t>
  </si>
  <si>
    <t>Ročník</t>
  </si>
  <si>
    <t>Novo prijatí do 1. ročníka</t>
  </si>
  <si>
    <t>Fakulta</t>
  </si>
  <si>
    <t>Kód</t>
  </si>
  <si>
    <t>Názov</t>
  </si>
  <si>
    <t>Štd. dĺžka</t>
  </si>
  <si>
    <t>Druh</t>
  </si>
  <si>
    <t>forma</t>
  </si>
  <si>
    <t>celkom</t>
  </si>
  <si>
    <t>ženy</t>
  </si>
  <si>
    <t>opakujúci</t>
  </si>
  <si>
    <t>-</t>
  </si>
  <si>
    <t>samoplatcovia</t>
  </si>
  <si>
    <t>SjF</t>
  </si>
  <si>
    <t>3901R05-P</t>
  </si>
  <si>
    <t xml:space="preserve">aplikovaná mechanika a mechatronika </t>
  </si>
  <si>
    <t>denná</t>
  </si>
  <si>
    <t>aplikovaná mechanika a mechatronika  (v anglickom jazyku)</t>
  </si>
  <si>
    <t>2621R16-P</t>
  </si>
  <si>
    <t>automatizácia a informatizácia strojov a procesov</t>
  </si>
  <si>
    <t>2302R17-P</t>
  </si>
  <si>
    <t>automobily a mobilné pracovné stroje</t>
  </si>
  <si>
    <t>2304R00-P</t>
  </si>
  <si>
    <t>energetické stroje a zariadenia</t>
  </si>
  <si>
    <t>2329R22-P</t>
  </si>
  <si>
    <t>environmentálna výrobná technika</t>
  </si>
  <si>
    <t>3973R09-P</t>
  </si>
  <si>
    <t>meranie a manažérstvo kvality v strojárstve</t>
  </si>
  <si>
    <t>2305R19-P</t>
  </si>
  <si>
    <t>strojárske technológie a materiály</t>
  </si>
  <si>
    <t>3901T05-P</t>
  </si>
  <si>
    <t>aplikovaná mechanika a mechatronika</t>
  </si>
  <si>
    <t>2621T16-P</t>
  </si>
  <si>
    <t>2302T17-P</t>
  </si>
  <si>
    <t>2304T00-P</t>
  </si>
  <si>
    <t>2329T22-P</t>
  </si>
  <si>
    <t>2354T02-P</t>
  </si>
  <si>
    <t>chemické a potravinárske stroje a zariadenia</t>
  </si>
  <si>
    <t>3973T05-P</t>
  </si>
  <si>
    <t>meranie a skúšobníctvo</t>
  </si>
  <si>
    <t>2305T19-P</t>
  </si>
  <si>
    <t>2305T43-P</t>
  </si>
  <si>
    <t>výrobné systémy a manažérstvo kvality</t>
  </si>
  <si>
    <t>spolu</t>
  </si>
  <si>
    <t>BŠ</t>
  </si>
  <si>
    <t>IŠ</t>
  </si>
  <si>
    <t>3901V00-P</t>
  </si>
  <si>
    <t>aplikovaná mechanika</t>
  </si>
  <si>
    <t>2621V16-P</t>
  </si>
  <si>
    <t>automatizácia a informatizácia strojov a procesov</t>
  </si>
  <si>
    <t>2302V00-P</t>
  </si>
  <si>
    <t>dopravné stroje a zariadenia</t>
  </si>
  <si>
    <t>2304V00-P</t>
  </si>
  <si>
    <t>2387V00-P</t>
  </si>
  <si>
    <t>mechatronika</t>
  </si>
  <si>
    <t>3975V00-P</t>
  </si>
  <si>
    <t>metrológia</t>
  </si>
  <si>
    <t>2354V00-P</t>
  </si>
  <si>
    <t>procesná technika</t>
  </si>
  <si>
    <t>2307V00-P</t>
  </si>
  <si>
    <t>strojárske technológie a materiály</t>
  </si>
  <si>
    <t>externá</t>
  </si>
  <si>
    <t>aplikovaná mechanika (v anglickom jazyku)</t>
  </si>
  <si>
    <t>2329V05-P</t>
  </si>
  <si>
    <t>výrobné stroje a zariadenia</t>
  </si>
  <si>
    <t>DŠ</t>
  </si>
  <si>
    <t>Stupeň štúdia</t>
  </si>
  <si>
    <t>Forma štúdia</t>
  </si>
  <si>
    <t>Počet zapísaných študentov</t>
  </si>
  <si>
    <t>nárast</t>
  </si>
  <si>
    <t>denná+externá</t>
  </si>
  <si>
    <t>fixované údaje</t>
  </si>
  <si>
    <t>počet 8.10.2018/počet 31.10.2017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</si>
</sst>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00B05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1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0" borderId="1" xfId="0" applyFont="1" applyBorder="1"/>
    <xf numFmtId="0" fontId="0" fillId="0" borderId="1" xfId="0" applyBorder="1"/>
    <xf numFmtId="0" fontId="1" fillId="2" borderId="1" xfId="0" applyFont="1" applyFill="1" applyBorder="1"/>
    <xf numFmtId="0" fontId="0" fillId="0" borderId="1" xfId="0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/>
    <xf numFmtId="165" fontId="8" fillId="0" borderId="1" xfId="0" applyNumberFormat="1" applyFont="1" applyBorder="1"/>
    <xf numFmtId="165" fontId="7" fillId="0" borderId="1" xfId="0" applyNumberFormat="1" applyFont="1" applyBorder="1"/>
    <xf numFmtId="0" fontId="8" fillId="0" borderId="1" xfId="0" applyFont="1" applyBorder="1"/>
    <xf numFmtId="0" fontId="9" fillId="0" borderId="0" xfId="0" applyFont="1"/>
    <xf numFmtId="14" fontId="2" fillId="0" borderId="0" xfId="0" applyNumberFormat="1" applyFont="1"/>
    <xf numFmtId="14" fontId="6" fillId="0" borderId="0" xfId="0" applyNumberFormat="1" applyFont="1"/>
    <xf numFmtId="0" fontId="6" fillId="0" borderId="0" xfId="0" applyFont="1"/>
    <xf numFmtId="0" fontId="6" fillId="0" borderId="1" xfId="0" applyFont="1" applyBorder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ap&#237;san&#237;%20ak%20r%202017_2018%20fix%2031_10_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Š IŠ 2017"/>
      <sheetName val="DŠ 2017"/>
    </sheetNames>
    <sheetDataSet>
      <sheetData sheetId="0">
        <row r="17">
          <cell r="I17">
            <v>200</v>
          </cell>
          <cell r="J17">
            <v>147</v>
          </cell>
          <cell r="K17">
            <v>152</v>
          </cell>
          <cell r="L17">
            <v>0</v>
          </cell>
        </row>
        <row r="30">
          <cell r="I30">
            <v>131</v>
          </cell>
          <cell r="J30">
            <v>177</v>
          </cell>
          <cell r="K30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opLeftCell="A2" zoomScale="85" zoomScaleNormal="85" workbookViewId="0">
      <selection activeCell="C19" sqref="C19"/>
    </sheetView>
  </sheetViews>
  <sheetFormatPr defaultRowHeight="14.4" x14ac:dyDescent="0.3"/>
  <cols>
    <col min="1" max="1" width="10.6640625" customWidth="1"/>
    <col min="2" max="2" width="12.6640625" customWidth="1"/>
    <col min="3" max="3" width="51.44140625" style="14" customWidth="1"/>
    <col min="4" max="4" width="13.6640625" customWidth="1"/>
    <col min="5" max="5" width="7.6640625" customWidth="1"/>
    <col min="6" max="6" width="8.6640625" customWidth="1"/>
    <col min="7" max="11" width="9.6640625" customWidth="1"/>
    <col min="12" max="12" width="7.6640625" customWidth="1"/>
  </cols>
  <sheetData>
    <row r="1" spans="1:12" x14ac:dyDescent="0.3">
      <c r="A1" s="23" t="s">
        <v>0</v>
      </c>
      <c r="B1" s="23"/>
      <c r="C1" s="23"/>
      <c r="D1" s="23"/>
      <c r="E1" s="23"/>
      <c r="F1" s="23"/>
      <c r="G1" s="20" t="s">
        <v>1</v>
      </c>
      <c r="H1" s="20" t="s">
        <v>2</v>
      </c>
      <c r="I1" s="20"/>
      <c r="J1" s="20"/>
      <c r="K1" s="20" t="s">
        <v>3</v>
      </c>
      <c r="L1" s="20"/>
    </row>
    <row r="2" spans="1:12" x14ac:dyDescent="0.3">
      <c r="A2" s="23"/>
      <c r="B2" s="23"/>
      <c r="C2" s="23"/>
      <c r="D2" s="23"/>
      <c r="E2" s="23"/>
      <c r="F2" s="23"/>
      <c r="G2" s="20"/>
      <c r="H2" s="1">
        <v>1</v>
      </c>
      <c r="I2" s="1">
        <v>2</v>
      </c>
      <c r="J2" s="1">
        <v>3</v>
      </c>
      <c r="K2" s="20"/>
      <c r="L2" s="20"/>
    </row>
    <row r="3" spans="1:12" x14ac:dyDescent="0.3">
      <c r="A3" s="1" t="s">
        <v>4</v>
      </c>
      <c r="B3" s="1" t="s">
        <v>5</v>
      </c>
      <c r="C3" s="1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10</v>
      </c>
      <c r="I3" s="1" t="s">
        <v>10</v>
      </c>
      <c r="J3" s="1" t="s">
        <v>10</v>
      </c>
      <c r="K3" s="1" t="s">
        <v>10</v>
      </c>
      <c r="L3" s="1" t="s">
        <v>11</v>
      </c>
    </row>
    <row r="4" spans="1:12" x14ac:dyDescent="0.3">
      <c r="A4" s="21" t="s">
        <v>10</v>
      </c>
      <c r="B4" s="21"/>
      <c r="C4" s="21"/>
      <c r="D4" s="21"/>
      <c r="E4" s="21"/>
      <c r="F4" s="21"/>
      <c r="G4" s="2">
        <v>766</v>
      </c>
      <c r="H4" s="2">
        <v>375</v>
      </c>
      <c r="I4" s="2">
        <v>270</v>
      </c>
      <c r="J4" s="2">
        <v>121</v>
      </c>
      <c r="K4" s="2">
        <v>375</v>
      </c>
      <c r="L4" s="2">
        <v>38</v>
      </c>
    </row>
    <row r="5" spans="1:12" x14ac:dyDescent="0.3">
      <c r="A5" s="22" t="s">
        <v>12</v>
      </c>
      <c r="B5" s="22"/>
      <c r="C5" s="22"/>
      <c r="D5" s="22"/>
      <c r="E5" s="22"/>
      <c r="F5" s="22"/>
      <c r="G5" s="4">
        <v>1</v>
      </c>
      <c r="H5" s="4">
        <v>0</v>
      </c>
      <c r="I5" s="4">
        <v>1</v>
      </c>
      <c r="J5" s="4">
        <v>0</v>
      </c>
      <c r="K5" s="4" t="s">
        <v>13</v>
      </c>
      <c r="L5" s="4" t="s">
        <v>13</v>
      </c>
    </row>
    <row r="6" spans="1:12" x14ac:dyDescent="0.3">
      <c r="A6" s="22" t="s">
        <v>14</v>
      </c>
      <c r="B6" s="22"/>
      <c r="C6" s="22"/>
      <c r="D6" s="22"/>
      <c r="E6" s="22"/>
      <c r="F6" s="22"/>
      <c r="G6" s="4">
        <v>85</v>
      </c>
      <c r="H6" s="4">
        <v>14</v>
      </c>
      <c r="I6" s="4">
        <v>36</v>
      </c>
      <c r="J6" s="4">
        <v>35</v>
      </c>
      <c r="K6" s="4">
        <v>14</v>
      </c>
      <c r="L6" s="4">
        <v>2</v>
      </c>
    </row>
    <row r="7" spans="1:12" x14ac:dyDescent="0.3">
      <c r="A7" s="4" t="s">
        <v>15</v>
      </c>
      <c r="B7" s="3" t="s">
        <v>16</v>
      </c>
      <c r="C7" s="12" t="s">
        <v>17</v>
      </c>
      <c r="D7" s="4">
        <v>3</v>
      </c>
      <c r="E7" s="4">
        <v>11</v>
      </c>
      <c r="F7" s="4" t="s">
        <v>18</v>
      </c>
      <c r="G7" s="4">
        <v>58</v>
      </c>
      <c r="H7" s="4">
        <v>33</v>
      </c>
      <c r="I7" s="4">
        <v>10</v>
      </c>
      <c r="J7" s="4">
        <v>15</v>
      </c>
      <c r="K7" s="4">
        <v>33</v>
      </c>
      <c r="L7" s="4">
        <v>1</v>
      </c>
    </row>
    <row r="8" spans="1:12" s="10" customFormat="1" x14ac:dyDescent="0.3">
      <c r="A8" s="8" t="s">
        <v>15</v>
      </c>
      <c r="B8" s="9" t="s">
        <v>16</v>
      </c>
      <c r="C8" s="13" t="s">
        <v>19</v>
      </c>
      <c r="D8" s="8">
        <v>3</v>
      </c>
      <c r="E8" s="8">
        <v>11</v>
      </c>
      <c r="F8" s="8" t="s">
        <v>18</v>
      </c>
      <c r="G8" s="8">
        <v>1</v>
      </c>
      <c r="H8" s="8">
        <v>0</v>
      </c>
      <c r="I8" s="8">
        <v>0</v>
      </c>
      <c r="J8" s="8">
        <v>1</v>
      </c>
      <c r="K8" s="8">
        <v>0</v>
      </c>
      <c r="L8" s="8">
        <v>0</v>
      </c>
    </row>
    <row r="9" spans="1:12" x14ac:dyDescent="0.3">
      <c r="A9" s="4" t="s">
        <v>15</v>
      </c>
      <c r="B9" s="3" t="s">
        <v>20</v>
      </c>
      <c r="C9" s="12" t="s">
        <v>21</v>
      </c>
      <c r="D9" s="4">
        <v>3</v>
      </c>
      <c r="E9" s="4">
        <v>11</v>
      </c>
      <c r="F9" s="4" t="s">
        <v>18</v>
      </c>
      <c r="G9" s="4">
        <v>61</v>
      </c>
      <c r="H9" s="4">
        <v>23</v>
      </c>
      <c r="I9" s="4">
        <v>15</v>
      </c>
      <c r="J9" s="4">
        <v>23</v>
      </c>
      <c r="K9" s="4">
        <v>23</v>
      </c>
      <c r="L9" s="4">
        <v>2</v>
      </c>
    </row>
    <row r="10" spans="1:12" x14ac:dyDescent="0.3">
      <c r="A10" s="4" t="s">
        <v>15</v>
      </c>
      <c r="B10" s="3" t="s">
        <v>22</v>
      </c>
      <c r="C10" s="12" t="s">
        <v>23</v>
      </c>
      <c r="D10" s="4">
        <v>3</v>
      </c>
      <c r="E10" s="4">
        <v>11</v>
      </c>
      <c r="F10" s="4" t="s">
        <v>18</v>
      </c>
      <c r="G10" s="4">
        <v>219</v>
      </c>
      <c r="H10" s="4">
        <v>105</v>
      </c>
      <c r="I10" s="4">
        <v>61</v>
      </c>
      <c r="J10" s="4">
        <v>53</v>
      </c>
      <c r="K10" s="4">
        <v>105</v>
      </c>
      <c r="L10" s="4">
        <v>4</v>
      </c>
    </row>
    <row r="11" spans="1:12" x14ac:dyDescent="0.3">
      <c r="A11" s="4" t="s">
        <v>15</v>
      </c>
      <c r="B11" s="3" t="s">
        <v>24</v>
      </c>
      <c r="C11" s="12" t="s">
        <v>25</v>
      </c>
      <c r="D11" s="4">
        <v>3</v>
      </c>
      <c r="E11" s="4">
        <v>11</v>
      </c>
      <c r="F11" s="4" t="s">
        <v>18</v>
      </c>
      <c r="G11" s="4">
        <v>37</v>
      </c>
      <c r="H11" s="4">
        <v>16</v>
      </c>
      <c r="I11" s="4">
        <v>13</v>
      </c>
      <c r="J11" s="4">
        <v>8</v>
      </c>
      <c r="K11" s="4">
        <v>16</v>
      </c>
      <c r="L11" s="4">
        <v>1</v>
      </c>
    </row>
    <row r="12" spans="1:12" x14ac:dyDescent="0.3">
      <c r="A12" s="4" t="s">
        <v>15</v>
      </c>
      <c r="B12" s="3" t="s">
        <v>26</v>
      </c>
      <c r="C12" s="12" t="s">
        <v>27</v>
      </c>
      <c r="D12" s="4">
        <v>3</v>
      </c>
      <c r="E12" s="4">
        <v>11</v>
      </c>
      <c r="F12" s="4" t="s">
        <v>18</v>
      </c>
      <c r="G12" s="4">
        <v>28</v>
      </c>
      <c r="H12" s="4">
        <v>14</v>
      </c>
      <c r="I12" s="4">
        <v>7</v>
      </c>
      <c r="J12" s="4">
        <v>7</v>
      </c>
      <c r="K12" s="4">
        <v>14</v>
      </c>
      <c r="L12" s="4">
        <v>5</v>
      </c>
    </row>
    <row r="13" spans="1:12" x14ac:dyDescent="0.3">
      <c r="A13" s="4" t="s">
        <v>15</v>
      </c>
      <c r="B13" s="3" t="s">
        <v>28</v>
      </c>
      <c r="C13" s="12" t="s">
        <v>29</v>
      </c>
      <c r="D13" s="4">
        <v>3</v>
      </c>
      <c r="E13" s="4">
        <v>11</v>
      </c>
      <c r="F13" s="4" t="s">
        <v>18</v>
      </c>
      <c r="G13" s="4">
        <v>21</v>
      </c>
      <c r="H13" s="4">
        <v>17</v>
      </c>
      <c r="I13" s="4">
        <v>4</v>
      </c>
      <c r="J13" s="4">
        <v>0</v>
      </c>
      <c r="K13" s="4">
        <v>17</v>
      </c>
      <c r="L13" s="4">
        <v>4</v>
      </c>
    </row>
    <row r="14" spans="1:12" x14ac:dyDescent="0.3">
      <c r="A14" s="4" t="s">
        <v>15</v>
      </c>
      <c r="B14" s="3" t="s">
        <v>30</v>
      </c>
      <c r="C14" s="12" t="s">
        <v>31</v>
      </c>
      <c r="D14" s="4">
        <v>3</v>
      </c>
      <c r="E14" s="4">
        <v>11</v>
      </c>
      <c r="F14" s="4" t="s">
        <v>18</v>
      </c>
      <c r="G14" s="4">
        <v>49</v>
      </c>
      <c r="H14" s="4">
        <v>23</v>
      </c>
      <c r="I14" s="4">
        <v>12</v>
      </c>
      <c r="J14" s="4">
        <v>14</v>
      </c>
      <c r="K14" s="4">
        <v>23</v>
      </c>
      <c r="L14" s="4">
        <v>2</v>
      </c>
    </row>
    <row r="15" spans="1:12" x14ac:dyDescent="0.3">
      <c r="A15" s="4"/>
      <c r="B15" s="3"/>
      <c r="C15" s="12"/>
      <c r="D15" s="4"/>
      <c r="E15" s="4"/>
      <c r="F15" s="4"/>
      <c r="G15" s="4">
        <f>SUM(G7:G14)</f>
        <v>474</v>
      </c>
      <c r="H15" s="4">
        <f t="shared" ref="H15:L15" si="0">SUM(H7:H14)</f>
        <v>231</v>
      </c>
      <c r="I15" s="4">
        <f t="shared" si="0"/>
        <v>122</v>
      </c>
      <c r="J15" s="4">
        <f t="shared" si="0"/>
        <v>121</v>
      </c>
      <c r="K15" s="4">
        <f t="shared" si="0"/>
        <v>231</v>
      </c>
      <c r="L15" s="4">
        <f t="shared" si="0"/>
        <v>19</v>
      </c>
    </row>
    <row r="16" spans="1:12" x14ac:dyDescent="0.3">
      <c r="A16" s="4"/>
      <c r="B16" s="3"/>
      <c r="C16" s="12"/>
      <c r="D16" s="4"/>
      <c r="E16" s="4"/>
      <c r="F16" s="4"/>
      <c r="G16" s="4"/>
      <c r="H16" s="4"/>
      <c r="I16" s="4"/>
      <c r="J16" s="4"/>
      <c r="K16" s="4"/>
      <c r="L16" s="4"/>
    </row>
    <row r="17" spans="1:12" x14ac:dyDescent="0.3">
      <c r="A17" s="4"/>
      <c r="B17" s="3"/>
      <c r="C17" s="12"/>
      <c r="D17" s="4"/>
      <c r="E17" s="4"/>
      <c r="F17" s="4"/>
      <c r="G17" s="4"/>
      <c r="H17" s="4"/>
      <c r="I17" s="4"/>
      <c r="J17" s="4"/>
      <c r="K17" s="4"/>
      <c r="L17" s="4"/>
    </row>
    <row r="18" spans="1:12" x14ac:dyDescent="0.3">
      <c r="A18" s="4"/>
      <c r="B18" s="3"/>
      <c r="C18" s="12"/>
      <c r="D18" s="4"/>
      <c r="E18" s="4"/>
      <c r="F18" s="4"/>
      <c r="G18" s="4"/>
      <c r="H18" s="4"/>
      <c r="I18" s="4"/>
      <c r="J18" s="4"/>
      <c r="K18" s="4"/>
      <c r="L18" s="4"/>
    </row>
    <row r="19" spans="1:12" x14ac:dyDescent="0.3">
      <c r="A19" s="4" t="s">
        <v>15</v>
      </c>
      <c r="B19" s="3" t="s">
        <v>32</v>
      </c>
      <c r="C19" s="12" t="s">
        <v>33</v>
      </c>
      <c r="D19" s="4">
        <v>2</v>
      </c>
      <c r="E19" s="4">
        <v>21</v>
      </c>
      <c r="F19" s="4" t="s">
        <v>18</v>
      </c>
      <c r="G19" s="4">
        <v>64</v>
      </c>
      <c r="H19" s="4">
        <v>28</v>
      </c>
      <c r="I19" s="4">
        <v>36</v>
      </c>
      <c r="J19" s="4">
        <v>0</v>
      </c>
      <c r="K19" s="4">
        <v>28</v>
      </c>
      <c r="L19" s="4">
        <v>3</v>
      </c>
    </row>
    <row r="20" spans="1:12" x14ac:dyDescent="0.3">
      <c r="A20" s="4" t="s">
        <v>15</v>
      </c>
      <c r="B20" s="3" t="s">
        <v>34</v>
      </c>
      <c r="C20" s="12" t="s">
        <v>21</v>
      </c>
      <c r="D20" s="4">
        <v>2</v>
      </c>
      <c r="E20" s="4">
        <v>21</v>
      </c>
      <c r="F20" s="4" t="s">
        <v>18</v>
      </c>
      <c r="G20" s="4">
        <v>36</v>
      </c>
      <c r="H20" s="4">
        <v>20</v>
      </c>
      <c r="I20" s="4">
        <v>16</v>
      </c>
      <c r="J20" s="4">
        <v>0</v>
      </c>
      <c r="K20" s="4">
        <v>20</v>
      </c>
      <c r="L20" s="4">
        <v>0</v>
      </c>
    </row>
    <row r="21" spans="1:12" x14ac:dyDescent="0.3">
      <c r="A21" s="4" t="s">
        <v>15</v>
      </c>
      <c r="B21" s="3" t="s">
        <v>35</v>
      </c>
      <c r="C21" s="12" t="s">
        <v>23</v>
      </c>
      <c r="D21" s="4">
        <v>2</v>
      </c>
      <c r="E21" s="4">
        <v>21</v>
      </c>
      <c r="F21" s="4" t="s">
        <v>18</v>
      </c>
      <c r="G21" s="4">
        <v>79</v>
      </c>
      <c r="H21" s="4">
        <v>37</v>
      </c>
      <c r="I21" s="4">
        <v>42</v>
      </c>
      <c r="J21" s="4">
        <v>0</v>
      </c>
      <c r="K21" s="4">
        <v>37</v>
      </c>
      <c r="L21" s="4">
        <v>2</v>
      </c>
    </row>
    <row r="22" spans="1:12" x14ac:dyDescent="0.3">
      <c r="A22" s="4" t="s">
        <v>15</v>
      </c>
      <c r="B22" s="3" t="s">
        <v>36</v>
      </c>
      <c r="C22" s="12" t="s">
        <v>25</v>
      </c>
      <c r="D22" s="4">
        <v>2</v>
      </c>
      <c r="E22" s="4">
        <v>21</v>
      </c>
      <c r="F22" s="4" t="s">
        <v>18</v>
      </c>
      <c r="G22" s="4">
        <v>29</v>
      </c>
      <c r="H22" s="4">
        <v>8</v>
      </c>
      <c r="I22" s="4">
        <v>21</v>
      </c>
      <c r="J22" s="4">
        <v>0</v>
      </c>
      <c r="K22" s="4">
        <v>8</v>
      </c>
      <c r="L22" s="4">
        <v>0</v>
      </c>
    </row>
    <row r="23" spans="1:12" x14ac:dyDescent="0.3">
      <c r="A23" s="4" t="s">
        <v>15</v>
      </c>
      <c r="B23" s="3" t="s">
        <v>37</v>
      </c>
      <c r="C23" s="12" t="s">
        <v>27</v>
      </c>
      <c r="D23" s="4">
        <v>2</v>
      </c>
      <c r="E23" s="4">
        <v>21</v>
      </c>
      <c r="F23" s="4" t="s">
        <v>18</v>
      </c>
      <c r="G23" s="4">
        <v>19</v>
      </c>
      <c r="H23" s="4">
        <v>11</v>
      </c>
      <c r="I23" s="4">
        <v>8</v>
      </c>
      <c r="J23" s="4">
        <v>0</v>
      </c>
      <c r="K23" s="4">
        <v>11</v>
      </c>
      <c r="L23" s="4">
        <v>1</v>
      </c>
    </row>
    <row r="24" spans="1:12" x14ac:dyDescent="0.3">
      <c r="A24" s="4" t="s">
        <v>15</v>
      </c>
      <c r="B24" s="3" t="s">
        <v>38</v>
      </c>
      <c r="C24" s="12" t="s">
        <v>39</v>
      </c>
      <c r="D24" s="4">
        <v>2</v>
      </c>
      <c r="E24" s="4">
        <v>21</v>
      </c>
      <c r="F24" s="4" t="s">
        <v>18</v>
      </c>
      <c r="G24" s="4">
        <v>30</v>
      </c>
      <c r="H24" s="4">
        <v>18</v>
      </c>
      <c r="I24" s="4">
        <v>12</v>
      </c>
      <c r="J24" s="4">
        <v>0</v>
      </c>
      <c r="K24" s="4">
        <v>18</v>
      </c>
      <c r="L24" s="4">
        <v>6</v>
      </c>
    </row>
    <row r="25" spans="1:12" x14ac:dyDescent="0.3">
      <c r="A25" s="4" t="s">
        <v>15</v>
      </c>
      <c r="B25" s="3" t="s">
        <v>40</v>
      </c>
      <c r="C25" s="12" t="s">
        <v>41</v>
      </c>
      <c r="D25" s="4">
        <v>2</v>
      </c>
      <c r="E25" s="4">
        <v>21</v>
      </c>
      <c r="F25" s="4" t="s">
        <v>18</v>
      </c>
      <c r="G25" s="4">
        <v>12</v>
      </c>
      <c r="H25" s="4">
        <v>9</v>
      </c>
      <c r="I25" s="4">
        <v>3</v>
      </c>
      <c r="J25" s="4">
        <v>0</v>
      </c>
      <c r="K25" s="4">
        <v>9</v>
      </c>
      <c r="L25" s="4">
        <v>4</v>
      </c>
    </row>
    <row r="26" spans="1:12" x14ac:dyDescent="0.3">
      <c r="A26" s="4" t="s">
        <v>15</v>
      </c>
      <c r="B26" s="3" t="s">
        <v>42</v>
      </c>
      <c r="C26" s="12" t="s">
        <v>31</v>
      </c>
      <c r="D26" s="4">
        <v>2</v>
      </c>
      <c r="E26" s="4">
        <v>21</v>
      </c>
      <c r="F26" s="4" t="s">
        <v>18</v>
      </c>
      <c r="G26" s="4">
        <v>7</v>
      </c>
      <c r="H26" s="4">
        <v>0</v>
      </c>
      <c r="I26" s="4">
        <v>7</v>
      </c>
      <c r="J26" s="4">
        <v>0</v>
      </c>
      <c r="K26" s="4">
        <v>0</v>
      </c>
      <c r="L26" s="4">
        <v>0</v>
      </c>
    </row>
    <row r="27" spans="1:12" x14ac:dyDescent="0.3">
      <c r="A27" s="4" t="s">
        <v>15</v>
      </c>
      <c r="B27" s="3" t="s">
        <v>43</v>
      </c>
      <c r="C27" s="12" t="s">
        <v>44</v>
      </c>
      <c r="D27" s="4">
        <v>2</v>
      </c>
      <c r="E27" s="4">
        <v>21</v>
      </c>
      <c r="F27" s="4" t="s">
        <v>18</v>
      </c>
      <c r="G27" s="4">
        <v>16</v>
      </c>
      <c r="H27" s="4">
        <v>13</v>
      </c>
      <c r="I27" s="4">
        <v>3</v>
      </c>
      <c r="J27" s="4">
        <v>0</v>
      </c>
      <c r="K27" s="4">
        <v>13</v>
      </c>
      <c r="L27" s="4">
        <v>3</v>
      </c>
    </row>
    <row r="28" spans="1:12" x14ac:dyDescent="0.3">
      <c r="G28">
        <f>SUM(G19:G27)</f>
        <v>292</v>
      </c>
      <c r="H28">
        <f t="shared" ref="H28:L28" si="1">SUM(H19:H27)</f>
        <v>144</v>
      </c>
      <c r="I28">
        <f t="shared" si="1"/>
        <v>148</v>
      </c>
      <c r="J28">
        <f t="shared" si="1"/>
        <v>0</v>
      </c>
      <c r="K28">
        <f t="shared" si="1"/>
        <v>144</v>
      </c>
      <c r="L28">
        <f t="shared" si="1"/>
        <v>19</v>
      </c>
    </row>
    <row r="30" spans="1:12" x14ac:dyDescent="0.3">
      <c r="G30" t="s">
        <v>70</v>
      </c>
    </row>
    <row r="31" spans="1:12" x14ac:dyDescent="0.3">
      <c r="E31" t="s">
        <v>68</v>
      </c>
      <c r="F31" s="5" t="s">
        <v>69</v>
      </c>
      <c r="G31" s="5" t="s">
        <v>45</v>
      </c>
      <c r="H31">
        <f>H2</f>
        <v>1</v>
      </c>
      <c r="I31">
        <f>I2</f>
        <v>2</v>
      </c>
      <c r="J31">
        <f>J2</f>
        <v>3</v>
      </c>
      <c r="K31">
        <v>4</v>
      </c>
      <c r="L31">
        <v>5</v>
      </c>
    </row>
    <row r="32" spans="1:12" x14ac:dyDescent="0.3">
      <c r="E32" t="s">
        <v>46</v>
      </c>
      <c r="F32" t="s">
        <v>18</v>
      </c>
      <c r="G32">
        <f>G15</f>
        <v>474</v>
      </c>
      <c r="H32">
        <f>H15</f>
        <v>231</v>
      </c>
      <c r="I32">
        <f>I15</f>
        <v>122</v>
      </c>
      <c r="J32">
        <f>J15</f>
        <v>121</v>
      </c>
    </row>
    <row r="33" spans="5:12" x14ac:dyDescent="0.3">
      <c r="E33" t="s">
        <v>47</v>
      </c>
      <c r="F33" t="s">
        <v>18</v>
      </c>
      <c r="G33">
        <f>G28</f>
        <v>292</v>
      </c>
      <c r="H33">
        <f>H28</f>
        <v>144</v>
      </c>
      <c r="I33">
        <f>I28</f>
        <v>148</v>
      </c>
      <c r="J33">
        <f>J28</f>
        <v>0</v>
      </c>
    </row>
    <row r="34" spans="5:12" x14ac:dyDescent="0.3">
      <c r="E34" t="s">
        <v>67</v>
      </c>
      <c r="F34" t="s">
        <v>18</v>
      </c>
      <c r="G34">
        <f>'DŠ 2018_2019'!G15</f>
        <v>35</v>
      </c>
      <c r="H34">
        <f>'DŠ 2018_2019'!H15</f>
        <v>12</v>
      </c>
      <c r="I34">
        <f>'DŠ 2018_2019'!I15</f>
        <v>10</v>
      </c>
      <c r="J34">
        <f>'DŠ 2018_2019'!J15</f>
        <v>12</v>
      </c>
      <c r="K34">
        <f>'DŠ 2018_2019'!K15</f>
        <v>1</v>
      </c>
      <c r="L34">
        <f>'DŠ 2018_2019'!L15</f>
        <v>0</v>
      </c>
    </row>
    <row r="35" spans="5:12" x14ac:dyDescent="0.3">
      <c r="E35" t="s">
        <v>67</v>
      </c>
      <c r="F35" t="s">
        <v>63</v>
      </c>
      <c r="G35">
        <f>'DŠ 2018_2019'!G33</f>
        <v>31</v>
      </c>
      <c r="H35">
        <f>'DŠ 2018_2019'!H33</f>
        <v>10</v>
      </c>
      <c r="I35">
        <f>'DŠ 2018_2019'!I33</f>
        <v>7</v>
      </c>
      <c r="J35">
        <f>'DŠ 2018_2019'!J33</f>
        <v>4</v>
      </c>
      <c r="K35">
        <f>'DŠ 2018_2019'!K33</f>
        <v>7</v>
      </c>
      <c r="L35">
        <f>'DŠ 2018_2019'!L33</f>
        <v>3</v>
      </c>
    </row>
    <row r="36" spans="5:12" x14ac:dyDescent="0.3">
      <c r="E36" t="s">
        <v>45</v>
      </c>
      <c r="F36" t="str">
        <f>F34</f>
        <v>denná</v>
      </c>
      <c r="G36">
        <f>SUM(G32:G34)</f>
        <v>801</v>
      </c>
      <c r="H36">
        <f t="shared" ref="H36:L36" si="2">SUM(H32:H34)</f>
        <v>387</v>
      </c>
      <c r="I36">
        <f t="shared" si="2"/>
        <v>280</v>
      </c>
      <c r="J36">
        <f t="shared" si="2"/>
        <v>133</v>
      </c>
      <c r="K36">
        <f t="shared" si="2"/>
        <v>1</v>
      </c>
      <c r="L36">
        <f t="shared" si="2"/>
        <v>0</v>
      </c>
    </row>
    <row r="37" spans="5:12" x14ac:dyDescent="0.3">
      <c r="E37" t="s">
        <v>45</v>
      </c>
      <c r="G37">
        <f>G35+G36</f>
        <v>832</v>
      </c>
      <c r="H37">
        <f t="shared" ref="H37:L37" si="3">H35+H36</f>
        <v>397</v>
      </c>
      <c r="I37">
        <f t="shared" si="3"/>
        <v>287</v>
      </c>
      <c r="J37">
        <f t="shared" si="3"/>
        <v>137</v>
      </c>
      <c r="K37">
        <f t="shared" si="3"/>
        <v>8</v>
      </c>
      <c r="L37">
        <f t="shared" si="3"/>
        <v>3</v>
      </c>
    </row>
  </sheetData>
  <mergeCells count="7">
    <mergeCell ref="H1:J1"/>
    <mergeCell ref="K1:L2"/>
    <mergeCell ref="A4:F4"/>
    <mergeCell ref="A5:F5"/>
    <mergeCell ref="A6:F6"/>
    <mergeCell ref="A1:F2"/>
    <mergeCell ref="G1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11" workbookViewId="0">
      <selection activeCell="C33" sqref="C33"/>
    </sheetView>
  </sheetViews>
  <sheetFormatPr defaultRowHeight="14.4" x14ac:dyDescent="0.3"/>
  <cols>
    <col min="1" max="1" width="10.6640625" customWidth="1"/>
    <col min="2" max="2" width="12.6640625" customWidth="1"/>
    <col min="3" max="3" width="52.6640625" customWidth="1"/>
    <col min="4" max="4" width="13.6640625" customWidth="1"/>
    <col min="5" max="5" width="7.6640625" customWidth="1"/>
    <col min="6" max="6" width="8.6640625" customWidth="1"/>
    <col min="7" max="13" width="9.6640625" customWidth="1"/>
    <col min="14" max="14" width="7.6640625" customWidth="1"/>
  </cols>
  <sheetData>
    <row r="1" spans="1:14" x14ac:dyDescent="0.3">
      <c r="A1" s="23" t="s">
        <v>0</v>
      </c>
      <c r="B1" s="23"/>
      <c r="C1" s="23"/>
      <c r="D1" s="23"/>
      <c r="E1" s="23"/>
      <c r="F1" s="23"/>
      <c r="G1" s="20" t="s">
        <v>1</v>
      </c>
      <c r="H1" s="20" t="s">
        <v>2</v>
      </c>
      <c r="I1" s="20"/>
      <c r="J1" s="20"/>
      <c r="K1" s="20"/>
      <c r="L1" s="20"/>
      <c r="M1" s="20" t="s">
        <v>3</v>
      </c>
      <c r="N1" s="20"/>
    </row>
    <row r="2" spans="1:14" x14ac:dyDescent="0.3">
      <c r="A2" s="23"/>
      <c r="B2" s="23"/>
      <c r="C2" s="23"/>
      <c r="D2" s="23"/>
      <c r="E2" s="23"/>
      <c r="F2" s="23"/>
      <c r="G2" s="20"/>
      <c r="H2" s="1">
        <v>1</v>
      </c>
      <c r="I2" s="1">
        <v>2</v>
      </c>
      <c r="J2" s="1">
        <v>3</v>
      </c>
      <c r="K2" s="1">
        <v>4</v>
      </c>
      <c r="L2" s="1">
        <v>5</v>
      </c>
      <c r="M2" s="20"/>
      <c r="N2" s="20"/>
    </row>
    <row r="3" spans="1:14" x14ac:dyDescent="0.3">
      <c r="A3" s="1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10</v>
      </c>
      <c r="I3" s="1" t="s">
        <v>10</v>
      </c>
      <c r="J3" s="1" t="s">
        <v>10</v>
      </c>
      <c r="K3" s="1" t="s">
        <v>10</v>
      </c>
      <c r="L3" s="1" t="s">
        <v>10</v>
      </c>
      <c r="M3" s="1" t="s">
        <v>10</v>
      </c>
      <c r="N3" s="1" t="s">
        <v>11</v>
      </c>
    </row>
    <row r="4" spans="1:14" x14ac:dyDescent="0.3">
      <c r="A4" s="21" t="s">
        <v>10</v>
      </c>
      <c r="B4" s="21"/>
      <c r="C4" s="21"/>
      <c r="D4" s="21"/>
      <c r="E4" s="21"/>
      <c r="F4" s="21"/>
      <c r="G4" s="2">
        <v>35</v>
      </c>
      <c r="H4" s="2">
        <v>12</v>
      </c>
      <c r="I4" s="2">
        <v>10</v>
      </c>
      <c r="J4" s="2">
        <v>12</v>
      </c>
      <c r="K4" s="2">
        <v>1</v>
      </c>
      <c r="L4" s="2">
        <v>0</v>
      </c>
      <c r="M4" s="2">
        <v>10</v>
      </c>
      <c r="N4" s="2">
        <v>0</v>
      </c>
    </row>
    <row r="5" spans="1:14" x14ac:dyDescent="0.3">
      <c r="A5" s="22" t="s">
        <v>12</v>
      </c>
      <c r="B5" s="22"/>
      <c r="C5" s="22"/>
      <c r="D5" s="22"/>
      <c r="E5" s="22"/>
      <c r="F5" s="22"/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 t="s">
        <v>13</v>
      </c>
      <c r="N5" s="4" t="s">
        <v>13</v>
      </c>
    </row>
    <row r="6" spans="1:14" x14ac:dyDescent="0.3">
      <c r="A6" s="22" t="s">
        <v>14</v>
      </c>
      <c r="B6" s="22"/>
      <c r="C6" s="22"/>
      <c r="D6" s="22"/>
      <c r="E6" s="22"/>
      <c r="F6" s="22"/>
      <c r="G6" s="4">
        <v>5</v>
      </c>
      <c r="H6" s="4">
        <v>0</v>
      </c>
      <c r="I6" s="4">
        <v>0</v>
      </c>
      <c r="J6" s="4">
        <v>4</v>
      </c>
      <c r="K6" s="4">
        <v>1</v>
      </c>
      <c r="L6" s="4">
        <v>0</v>
      </c>
      <c r="M6" s="4">
        <v>0</v>
      </c>
      <c r="N6" s="4">
        <v>0</v>
      </c>
    </row>
    <row r="7" spans="1:14" x14ac:dyDescent="0.3">
      <c r="A7" s="4" t="s">
        <v>15</v>
      </c>
      <c r="B7" s="3" t="s">
        <v>48</v>
      </c>
      <c r="C7" s="4" t="s">
        <v>49</v>
      </c>
      <c r="D7" s="4">
        <v>3</v>
      </c>
      <c r="E7" s="4">
        <v>41</v>
      </c>
      <c r="F7" s="4" t="s">
        <v>18</v>
      </c>
      <c r="G7" s="4">
        <v>8</v>
      </c>
      <c r="H7" s="4">
        <v>2</v>
      </c>
      <c r="I7" s="4">
        <v>2</v>
      </c>
      <c r="J7" s="4">
        <v>4</v>
      </c>
      <c r="K7" s="4">
        <v>0</v>
      </c>
      <c r="L7" s="4">
        <v>0</v>
      </c>
      <c r="M7" s="4">
        <v>2</v>
      </c>
      <c r="N7" s="4">
        <v>0</v>
      </c>
    </row>
    <row r="8" spans="1:14" x14ac:dyDescent="0.3">
      <c r="A8" s="4" t="s">
        <v>15</v>
      </c>
      <c r="B8" s="3" t="s">
        <v>50</v>
      </c>
      <c r="C8" s="4" t="s">
        <v>51</v>
      </c>
      <c r="D8" s="4">
        <v>4</v>
      </c>
      <c r="E8" s="4">
        <v>41</v>
      </c>
      <c r="F8" s="4" t="s">
        <v>18</v>
      </c>
      <c r="G8" s="4">
        <v>6</v>
      </c>
      <c r="H8" s="4">
        <v>4</v>
      </c>
      <c r="I8" s="4">
        <v>1</v>
      </c>
      <c r="J8" s="4">
        <v>0</v>
      </c>
      <c r="K8" s="4">
        <v>1</v>
      </c>
      <c r="L8" s="4">
        <v>0</v>
      </c>
      <c r="M8" s="4">
        <v>2</v>
      </c>
      <c r="N8" s="4">
        <v>0</v>
      </c>
    </row>
    <row r="9" spans="1:14" x14ac:dyDescent="0.3">
      <c r="A9" s="4" t="s">
        <v>15</v>
      </c>
      <c r="B9" s="3" t="s">
        <v>52</v>
      </c>
      <c r="C9" s="4" t="s">
        <v>53</v>
      </c>
      <c r="D9" s="4">
        <v>3</v>
      </c>
      <c r="E9" s="4">
        <v>41</v>
      </c>
      <c r="F9" s="4" t="s">
        <v>18</v>
      </c>
      <c r="G9" s="4">
        <v>5</v>
      </c>
      <c r="H9" s="4">
        <v>1</v>
      </c>
      <c r="I9" s="4">
        <v>2</v>
      </c>
      <c r="J9" s="4">
        <v>2</v>
      </c>
      <c r="K9" s="4">
        <v>0</v>
      </c>
      <c r="L9" s="4">
        <v>0</v>
      </c>
      <c r="M9" s="4">
        <v>1</v>
      </c>
      <c r="N9" s="4">
        <v>0</v>
      </c>
    </row>
    <row r="10" spans="1:14" x14ac:dyDescent="0.3">
      <c r="A10" s="4" t="s">
        <v>15</v>
      </c>
      <c r="B10" s="3" t="s">
        <v>54</v>
      </c>
      <c r="C10" s="4" t="s">
        <v>25</v>
      </c>
      <c r="D10" s="4">
        <v>3</v>
      </c>
      <c r="E10" s="4">
        <v>41</v>
      </c>
      <c r="F10" s="4" t="s">
        <v>18</v>
      </c>
      <c r="G10" s="4">
        <v>4</v>
      </c>
      <c r="H10" s="4">
        <v>2</v>
      </c>
      <c r="I10" s="4">
        <v>1</v>
      </c>
      <c r="J10" s="4">
        <v>1</v>
      </c>
      <c r="K10" s="4">
        <v>0</v>
      </c>
      <c r="L10" s="4">
        <v>0</v>
      </c>
      <c r="M10" s="4">
        <v>2</v>
      </c>
      <c r="N10" s="4">
        <v>0</v>
      </c>
    </row>
    <row r="11" spans="1:14" x14ac:dyDescent="0.3">
      <c r="A11" s="4" t="s">
        <v>15</v>
      </c>
      <c r="B11" s="3" t="s">
        <v>55</v>
      </c>
      <c r="C11" s="4" t="s">
        <v>56</v>
      </c>
      <c r="D11" s="4">
        <v>3</v>
      </c>
      <c r="E11" s="4">
        <v>41</v>
      </c>
      <c r="F11" s="4" t="s">
        <v>18</v>
      </c>
      <c r="G11" s="4">
        <v>1</v>
      </c>
      <c r="H11" s="4">
        <v>0</v>
      </c>
      <c r="I11" s="4">
        <v>0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</row>
    <row r="12" spans="1:14" x14ac:dyDescent="0.3">
      <c r="A12" s="4" t="s">
        <v>15</v>
      </c>
      <c r="B12" s="3" t="s">
        <v>57</v>
      </c>
      <c r="C12" s="4" t="s">
        <v>58</v>
      </c>
      <c r="D12" s="4">
        <v>3</v>
      </c>
      <c r="E12" s="4">
        <v>41</v>
      </c>
      <c r="F12" s="4" t="s">
        <v>18</v>
      </c>
      <c r="G12" s="4">
        <v>4</v>
      </c>
      <c r="H12" s="4">
        <v>1</v>
      </c>
      <c r="I12" s="4">
        <v>2</v>
      </c>
      <c r="J12" s="4">
        <v>1</v>
      </c>
      <c r="K12" s="4">
        <v>0</v>
      </c>
      <c r="L12" s="4">
        <v>0</v>
      </c>
      <c r="M12" s="4">
        <v>1</v>
      </c>
      <c r="N12" s="4">
        <v>0</v>
      </c>
    </row>
    <row r="13" spans="1:14" x14ac:dyDescent="0.3">
      <c r="A13" s="4" t="s">
        <v>15</v>
      </c>
      <c r="B13" s="3" t="s">
        <v>59</v>
      </c>
      <c r="C13" s="4" t="s">
        <v>60</v>
      </c>
      <c r="D13" s="4">
        <v>3</v>
      </c>
      <c r="E13" s="4">
        <v>41</v>
      </c>
      <c r="F13" s="4" t="s">
        <v>18</v>
      </c>
      <c r="G13" s="4">
        <v>4</v>
      </c>
      <c r="H13" s="4">
        <v>0</v>
      </c>
      <c r="I13" s="4">
        <v>2</v>
      </c>
      <c r="J13" s="4">
        <v>2</v>
      </c>
      <c r="K13" s="4">
        <v>0</v>
      </c>
      <c r="L13" s="4">
        <v>0</v>
      </c>
      <c r="M13" s="4">
        <v>0</v>
      </c>
      <c r="N13" s="4">
        <v>0</v>
      </c>
    </row>
    <row r="14" spans="1:14" x14ac:dyDescent="0.3">
      <c r="A14" s="4" t="s">
        <v>15</v>
      </c>
      <c r="B14" s="3" t="s">
        <v>61</v>
      </c>
      <c r="C14" s="4" t="s">
        <v>62</v>
      </c>
      <c r="D14" s="4">
        <v>3</v>
      </c>
      <c r="E14" s="4">
        <v>41</v>
      </c>
      <c r="F14" s="4" t="s">
        <v>18</v>
      </c>
      <c r="G14" s="4">
        <v>3</v>
      </c>
      <c r="H14" s="4">
        <v>2</v>
      </c>
      <c r="I14" s="4">
        <v>0</v>
      </c>
      <c r="J14" s="4">
        <v>1</v>
      </c>
      <c r="K14" s="4">
        <v>0</v>
      </c>
      <c r="L14" s="4">
        <v>0</v>
      </c>
      <c r="M14" s="4">
        <v>2</v>
      </c>
      <c r="N14" s="4">
        <v>0</v>
      </c>
    </row>
    <row r="15" spans="1:14" x14ac:dyDescent="0.3">
      <c r="G15">
        <f>SUM(H15:K15)</f>
        <v>35</v>
      </c>
      <c r="H15">
        <f>SUM(H7:H14)</f>
        <v>12</v>
      </c>
      <c r="I15">
        <f t="shared" ref="I15:N15" si="0">SUM(I7:I14)</f>
        <v>10</v>
      </c>
      <c r="J15">
        <f t="shared" si="0"/>
        <v>12</v>
      </c>
      <c r="K15">
        <f t="shared" si="0"/>
        <v>1</v>
      </c>
      <c r="L15">
        <f t="shared" si="0"/>
        <v>0</v>
      </c>
      <c r="M15">
        <f t="shared" si="0"/>
        <v>10</v>
      </c>
      <c r="N15">
        <f t="shared" si="0"/>
        <v>0</v>
      </c>
    </row>
    <row r="17" spans="1:14" x14ac:dyDescent="0.3">
      <c r="A17" s="23" t="s">
        <v>0</v>
      </c>
      <c r="B17" s="23"/>
      <c r="C17" s="23"/>
      <c r="D17" s="23"/>
      <c r="E17" s="23"/>
      <c r="F17" s="23"/>
      <c r="G17" s="20" t="s">
        <v>1</v>
      </c>
      <c r="H17" s="20" t="s">
        <v>2</v>
      </c>
      <c r="I17" s="20"/>
      <c r="J17" s="20"/>
      <c r="K17" s="20"/>
      <c r="L17" s="20"/>
      <c r="M17" s="20" t="s">
        <v>3</v>
      </c>
      <c r="N17" s="20"/>
    </row>
    <row r="18" spans="1:14" x14ac:dyDescent="0.3">
      <c r="A18" s="23"/>
      <c r="B18" s="23"/>
      <c r="C18" s="23"/>
      <c r="D18" s="23"/>
      <c r="E18" s="23"/>
      <c r="F18" s="23"/>
      <c r="G18" s="20"/>
      <c r="H18" s="1">
        <v>1</v>
      </c>
      <c r="I18" s="1">
        <v>2</v>
      </c>
      <c r="J18" s="1">
        <v>3</v>
      </c>
      <c r="K18" s="1">
        <v>4</v>
      </c>
      <c r="L18" s="1">
        <v>5</v>
      </c>
      <c r="M18" s="20"/>
      <c r="N18" s="20"/>
    </row>
    <row r="19" spans="1:14" x14ac:dyDescent="0.3">
      <c r="A19" s="1" t="s">
        <v>4</v>
      </c>
      <c r="B19" s="1" t="s">
        <v>5</v>
      </c>
      <c r="C19" s="1" t="s">
        <v>6</v>
      </c>
      <c r="D19" s="1" t="s">
        <v>7</v>
      </c>
      <c r="E19" s="1" t="s">
        <v>8</v>
      </c>
      <c r="F19" s="1" t="s">
        <v>9</v>
      </c>
      <c r="G19" s="1" t="s">
        <v>10</v>
      </c>
      <c r="H19" s="1" t="s">
        <v>10</v>
      </c>
      <c r="I19" s="1" t="s">
        <v>10</v>
      </c>
      <c r="J19" s="1" t="s">
        <v>10</v>
      </c>
      <c r="K19" s="1" t="s">
        <v>10</v>
      </c>
      <c r="L19" s="1" t="s">
        <v>10</v>
      </c>
      <c r="M19" s="1" t="s">
        <v>10</v>
      </c>
      <c r="N19" s="1" t="s">
        <v>11</v>
      </c>
    </row>
    <row r="20" spans="1:14" x14ac:dyDescent="0.3">
      <c r="A20" s="21" t="s">
        <v>10</v>
      </c>
      <c r="B20" s="21"/>
      <c r="C20" s="21"/>
      <c r="D20" s="21"/>
      <c r="E20" s="21"/>
      <c r="F20" s="21"/>
      <c r="G20" s="2">
        <v>31</v>
      </c>
      <c r="H20" s="2">
        <v>10</v>
      </c>
      <c r="I20" s="2">
        <v>7</v>
      </c>
      <c r="J20" s="2">
        <v>4</v>
      </c>
      <c r="K20" s="2">
        <v>7</v>
      </c>
      <c r="L20" s="2">
        <v>3</v>
      </c>
      <c r="M20" s="2">
        <v>10</v>
      </c>
      <c r="N20" s="2">
        <v>4</v>
      </c>
    </row>
    <row r="21" spans="1:14" x14ac:dyDescent="0.3">
      <c r="A21" s="22" t="s">
        <v>12</v>
      </c>
      <c r="B21" s="22"/>
      <c r="C21" s="22"/>
      <c r="D21" s="22"/>
      <c r="E21" s="22"/>
      <c r="F21" s="22"/>
      <c r="G21" s="4">
        <v>1</v>
      </c>
      <c r="H21" s="4">
        <v>0</v>
      </c>
      <c r="I21" s="4">
        <v>0</v>
      </c>
      <c r="J21" s="4">
        <v>0</v>
      </c>
      <c r="K21" s="4">
        <v>0</v>
      </c>
      <c r="L21" s="4">
        <v>1</v>
      </c>
      <c r="M21" s="4" t="s">
        <v>13</v>
      </c>
      <c r="N21" s="4" t="s">
        <v>13</v>
      </c>
    </row>
    <row r="22" spans="1:14" x14ac:dyDescent="0.3">
      <c r="A22" s="22" t="s">
        <v>14</v>
      </c>
      <c r="B22" s="22"/>
      <c r="C22" s="22"/>
      <c r="D22" s="22"/>
      <c r="E22" s="22"/>
      <c r="F22" s="22"/>
      <c r="G22" s="4">
        <v>28</v>
      </c>
      <c r="H22" s="4">
        <v>10</v>
      </c>
      <c r="I22" s="4">
        <v>6</v>
      </c>
      <c r="J22" s="4">
        <v>4</v>
      </c>
      <c r="K22" s="4">
        <v>6</v>
      </c>
      <c r="L22" s="4">
        <v>2</v>
      </c>
      <c r="M22" s="4">
        <v>10</v>
      </c>
      <c r="N22" s="4">
        <v>4</v>
      </c>
    </row>
    <row r="23" spans="1:14" x14ac:dyDescent="0.3">
      <c r="A23" s="4" t="s">
        <v>15</v>
      </c>
      <c r="B23" s="3" t="s">
        <v>48</v>
      </c>
      <c r="C23" s="4" t="s">
        <v>49</v>
      </c>
      <c r="D23" s="4">
        <v>4</v>
      </c>
      <c r="E23" s="4">
        <v>41</v>
      </c>
      <c r="F23" s="4" t="s">
        <v>63</v>
      </c>
      <c r="G23" s="4">
        <v>4</v>
      </c>
      <c r="H23" s="4">
        <v>0</v>
      </c>
      <c r="I23" s="4">
        <v>0</v>
      </c>
      <c r="J23" s="4">
        <v>2</v>
      </c>
      <c r="K23" s="4">
        <v>2</v>
      </c>
      <c r="L23" s="4">
        <v>0</v>
      </c>
      <c r="M23" s="4">
        <v>0</v>
      </c>
      <c r="N23" s="4">
        <v>0</v>
      </c>
    </row>
    <row r="24" spans="1:14" x14ac:dyDescent="0.3">
      <c r="A24" s="4" t="s">
        <v>15</v>
      </c>
      <c r="B24" s="3" t="s">
        <v>48</v>
      </c>
      <c r="C24" s="4" t="s">
        <v>64</v>
      </c>
      <c r="D24" s="4">
        <v>4</v>
      </c>
      <c r="E24" s="4">
        <v>41</v>
      </c>
      <c r="F24" s="4" t="s">
        <v>63</v>
      </c>
      <c r="G24" s="4">
        <v>1</v>
      </c>
      <c r="H24" s="4">
        <v>1</v>
      </c>
      <c r="I24" s="4">
        <v>0</v>
      </c>
      <c r="J24" s="4">
        <v>0</v>
      </c>
      <c r="K24" s="4">
        <v>0</v>
      </c>
      <c r="L24" s="4">
        <v>0</v>
      </c>
      <c r="M24" s="4">
        <v>1</v>
      </c>
      <c r="N24" s="4">
        <v>0</v>
      </c>
    </row>
    <row r="25" spans="1:14" x14ac:dyDescent="0.3">
      <c r="A25" s="4" t="s">
        <v>15</v>
      </c>
      <c r="B25" s="3" t="s">
        <v>50</v>
      </c>
      <c r="C25" s="4" t="s">
        <v>51</v>
      </c>
      <c r="D25" s="4">
        <v>5</v>
      </c>
      <c r="E25" s="4">
        <v>41</v>
      </c>
      <c r="F25" s="4" t="s">
        <v>63</v>
      </c>
      <c r="G25" s="4">
        <v>1</v>
      </c>
      <c r="H25" s="4">
        <v>1</v>
      </c>
      <c r="I25" s="4">
        <v>0</v>
      </c>
      <c r="J25" s="4">
        <v>0</v>
      </c>
      <c r="K25" s="4">
        <v>0</v>
      </c>
      <c r="L25" s="4">
        <v>0</v>
      </c>
      <c r="M25" s="4">
        <v>1</v>
      </c>
      <c r="N25" s="4">
        <v>0</v>
      </c>
    </row>
    <row r="26" spans="1:14" x14ac:dyDescent="0.3">
      <c r="A26" s="4" t="s">
        <v>15</v>
      </c>
      <c r="B26" s="3" t="s">
        <v>52</v>
      </c>
      <c r="C26" s="4" t="s">
        <v>53</v>
      </c>
      <c r="D26" s="4">
        <v>4</v>
      </c>
      <c r="E26" s="4">
        <v>41</v>
      </c>
      <c r="F26" s="4" t="s">
        <v>63</v>
      </c>
      <c r="G26" s="4">
        <v>2</v>
      </c>
      <c r="H26" s="4">
        <v>0</v>
      </c>
      <c r="I26" s="4">
        <v>1</v>
      </c>
      <c r="J26" s="4">
        <v>0</v>
      </c>
      <c r="K26" s="4">
        <v>1</v>
      </c>
      <c r="L26" s="4">
        <v>0</v>
      </c>
      <c r="M26" s="4">
        <v>0</v>
      </c>
      <c r="N26" s="4">
        <v>0</v>
      </c>
    </row>
    <row r="27" spans="1:14" x14ac:dyDescent="0.3">
      <c r="A27" s="4" t="s">
        <v>15</v>
      </c>
      <c r="B27" s="3" t="s">
        <v>54</v>
      </c>
      <c r="C27" s="4" t="s">
        <v>25</v>
      </c>
      <c r="D27" s="4">
        <v>4</v>
      </c>
      <c r="E27" s="4">
        <v>41</v>
      </c>
      <c r="F27" s="4" t="s">
        <v>63</v>
      </c>
      <c r="G27" s="4">
        <v>4</v>
      </c>
      <c r="H27" s="4">
        <v>1</v>
      </c>
      <c r="I27" s="4">
        <v>1</v>
      </c>
      <c r="J27" s="4">
        <v>1</v>
      </c>
      <c r="K27" s="4">
        <v>1</v>
      </c>
      <c r="L27" s="4">
        <v>0</v>
      </c>
      <c r="M27" s="4">
        <v>1</v>
      </c>
      <c r="N27" s="4">
        <v>0</v>
      </c>
    </row>
    <row r="28" spans="1:14" x14ac:dyDescent="0.3">
      <c r="A28" s="4" t="s">
        <v>15</v>
      </c>
      <c r="B28" s="3" t="s">
        <v>55</v>
      </c>
      <c r="C28" s="4" t="s">
        <v>56</v>
      </c>
      <c r="D28" s="4">
        <v>4</v>
      </c>
      <c r="E28" s="4">
        <v>41</v>
      </c>
      <c r="F28" s="4" t="s">
        <v>63</v>
      </c>
      <c r="G28" s="4">
        <v>1</v>
      </c>
      <c r="H28" s="4">
        <v>0</v>
      </c>
      <c r="I28" s="4">
        <v>0</v>
      </c>
      <c r="J28" s="4">
        <v>0</v>
      </c>
      <c r="K28" s="4">
        <v>1</v>
      </c>
      <c r="L28" s="4">
        <v>0</v>
      </c>
      <c r="M28" s="4">
        <v>0</v>
      </c>
      <c r="N28" s="4">
        <v>0</v>
      </c>
    </row>
    <row r="29" spans="1:14" x14ac:dyDescent="0.3">
      <c r="A29" s="4" t="s">
        <v>15</v>
      </c>
      <c r="B29" s="3" t="s">
        <v>57</v>
      </c>
      <c r="C29" s="4" t="s">
        <v>58</v>
      </c>
      <c r="D29" s="4">
        <v>5</v>
      </c>
      <c r="E29" s="4">
        <v>41</v>
      </c>
      <c r="F29" s="4" t="s">
        <v>63</v>
      </c>
      <c r="G29" s="4">
        <v>2</v>
      </c>
      <c r="H29" s="4">
        <v>0</v>
      </c>
      <c r="I29" s="4">
        <v>0</v>
      </c>
      <c r="J29" s="4">
        <v>0</v>
      </c>
      <c r="K29" s="4">
        <v>0</v>
      </c>
      <c r="L29" s="4">
        <v>2</v>
      </c>
      <c r="M29" s="4">
        <v>0</v>
      </c>
      <c r="N29" s="4">
        <v>0</v>
      </c>
    </row>
    <row r="30" spans="1:14" x14ac:dyDescent="0.3">
      <c r="A30" s="4" t="s">
        <v>15</v>
      </c>
      <c r="B30" s="3" t="s">
        <v>57</v>
      </c>
      <c r="C30" s="4" t="s">
        <v>58</v>
      </c>
      <c r="D30" s="4">
        <v>4</v>
      </c>
      <c r="E30" s="4">
        <v>41</v>
      </c>
      <c r="F30" s="4" t="s">
        <v>63</v>
      </c>
      <c r="G30" s="4">
        <v>13</v>
      </c>
      <c r="H30" s="4">
        <v>6</v>
      </c>
      <c r="I30" s="4">
        <v>4</v>
      </c>
      <c r="J30" s="4">
        <v>1</v>
      </c>
      <c r="K30" s="4">
        <v>2</v>
      </c>
      <c r="L30" s="4">
        <v>0</v>
      </c>
      <c r="M30" s="4">
        <v>6</v>
      </c>
      <c r="N30" s="4">
        <v>4</v>
      </c>
    </row>
    <row r="31" spans="1:14" x14ac:dyDescent="0.3">
      <c r="A31" s="4" t="s">
        <v>15</v>
      </c>
      <c r="B31" s="3" t="s">
        <v>61</v>
      </c>
      <c r="C31" s="4" t="s">
        <v>62</v>
      </c>
      <c r="D31" s="4">
        <v>5</v>
      </c>
      <c r="E31" s="4">
        <v>41</v>
      </c>
      <c r="F31" s="4" t="s">
        <v>63</v>
      </c>
      <c r="G31" s="4">
        <v>1</v>
      </c>
      <c r="H31" s="4">
        <v>0</v>
      </c>
      <c r="I31" s="4">
        <v>0</v>
      </c>
      <c r="J31" s="4">
        <v>0</v>
      </c>
      <c r="K31" s="4">
        <v>0</v>
      </c>
      <c r="L31" s="4">
        <v>1</v>
      </c>
      <c r="M31" s="4">
        <v>0</v>
      </c>
      <c r="N31" s="4">
        <v>0</v>
      </c>
    </row>
    <row r="32" spans="1:14" x14ac:dyDescent="0.3">
      <c r="A32" s="4" t="s">
        <v>15</v>
      </c>
      <c r="B32" s="3" t="s">
        <v>65</v>
      </c>
      <c r="C32" s="4" t="s">
        <v>66</v>
      </c>
      <c r="D32" s="4">
        <v>4</v>
      </c>
      <c r="E32" s="4">
        <v>41</v>
      </c>
      <c r="F32" s="4" t="s">
        <v>63</v>
      </c>
      <c r="G32" s="4">
        <v>2</v>
      </c>
      <c r="H32" s="4">
        <v>1</v>
      </c>
      <c r="I32" s="4">
        <v>1</v>
      </c>
      <c r="J32" s="4">
        <v>0</v>
      </c>
      <c r="K32" s="4">
        <v>0</v>
      </c>
      <c r="L32" s="4">
        <v>0</v>
      </c>
      <c r="M32" s="4">
        <v>1</v>
      </c>
      <c r="N32" s="4">
        <v>0</v>
      </c>
    </row>
    <row r="33" spans="7:14" x14ac:dyDescent="0.3">
      <c r="G33">
        <f>SUM(H33:L33)</f>
        <v>31</v>
      </c>
      <c r="H33">
        <f>SUM(H23:H32)</f>
        <v>10</v>
      </c>
      <c r="I33">
        <f t="shared" ref="I33:N33" si="1">SUM(I23:I32)</f>
        <v>7</v>
      </c>
      <c r="J33">
        <f t="shared" si="1"/>
        <v>4</v>
      </c>
      <c r="K33">
        <f t="shared" si="1"/>
        <v>7</v>
      </c>
      <c r="L33">
        <f t="shared" si="1"/>
        <v>3</v>
      </c>
      <c r="M33">
        <f t="shared" si="1"/>
        <v>10</v>
      </c>
      <c r="N33">
        <f t="shared" si="1"/>
        <v>4</v>
      </c>
    </row>
  </sheetData>
  <mergeCells count="14">
    <mergeCell ref="A21:F21"/>
    <mergeCell ref="A22:F22"/>
    <mergeCell ref="A6:F6"/>
    <mergeCell ref="A17:F18"/>
    <mergeCell ref="G17:G18"/>
    <mergeCell ref="H17:L17"/>
    <mergeCell ref="M17:N18"/>
    <mergeCell ref="A20:F20"/>
    <mergeCell ref="A1:F2"/>
    <mergeCell ref="G1:G2"/>
    <mergeCell ref="H1:L1"/>
    <mergeCell ref="M1:N2"/>
    <mergeCell ref="A4:F4"/>
    <mergeCell ref="A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22"/>
  <sheetViews>
    <sheetView tabSelected="1" workbookViewId="0">
      <selection activeCell="A2" sqref="A2"/>
    </sheetView>
  </sheetViews>
  <sheetFormatPr defaultRowHeight="14.4" x14ac:dyDescent="0.3"/>
  <cols>
    <col min="1" max="1" width="12.77734375" customWidth="1"/>
    <col min="2" max="2" width="13.109375" customWidth="1"/>
    <col min="11" max="11" width="13.21875" customWidth="1"/>
  </cols>
  <sheetData>
    <row r="3" spans="1:17" x14ac:dyDescent="0.3">
      <c r="A3" s="34">
        <v>43381</v>
      </c>
    </row>
    <row r="4" spans="1:17" x14ac:dyDescent="0.3">
      <c r="A4" s="6"/>
      <c r="B4" s="6"/>
      <c r="C4" s="6" t="str">
        <f>'BŠ IŠ 2018_2019'!G30</f>
        <v>Počet zapísaných študentov</v>
      </c>
      <c r="D4" s="24" t="s">
        <v>2</v>
      </c>
      <c r="E4" s="24"/>
      <c r="F4" s="24"/>
      <c r="G4" s="24"/>
      <c r="H4" s="24"/>
    </row>
    <row r="5" spans="1:17" ht="15.6" customHeight="1" x14ac:dyDescent="0.3">
      <c r="A5" s="6" t="str">
        <f>'BŠ IŠ 2018_2019'!E31</f>
        <v>Stupeň štúdia</v>
      </c>
      <c r="B5" s="6" t="str">
        <f>'BŠ IŠ 2018_2019'!F31</f>
        <v>Forma štúdia</v>
      </c>
      <c r="C5" s="6" t="str">
        <f>'BŠ IŠ 2018_2019'!G31</f>
        <v>spolu</v>
      </c>
      <c r="D5" s="6">
        <f>'BŠ IŠ 2018_2019'!H31</f>
        <v>1</v>
      </c>
      <c r="E5" s="6">
        <f>'BŠ IŠ 2018_2019'!I31</f>
        <v>2</v>
      </c>
      <c r="F5" s="6">
        <f>'BŠ IŠ 2018_2019'!J31</f>
        <v>3</v>
      </c>
      <c r="G5" s="6">
        <f>'BŠ IŠ 2018_2019'!K31</f>
        <v>4</v>
      </c>
      <c r="H5" s="6">
        <f>'BŠ IŠ 2018_2019'!L31</f>
        <v>5</v>
      </c>
    </row>
    <row r="6" spans="1:17" x14ac:dyDescent="0.3">
      <c r="A6" s="3" t="str">
        <f>'BŠ IŠ 2018_2019'!E32</f>
        <v>BŠ</v>
      </c>
      <c r="B6" s="3" t="str">
        <f>'BŠ IŠ 2018_2019'!F32</f>
        <v>denná</v>
      </c>
      <c r="C6" s="3">
        <f>'BŠ IŠ 2018_2019'!G32</f>
        <v>474</v>
      </c>
      <c r="D6" s="7">
        <f>'BŠ IŠ 2018_2019'!H32</f>
        <v>231</v>
      </c>
      <c r="E6" s="3">
        <f>'BŠ IŠ 2018_2019'!I32</f>
        <v>122</v>
      </c>
      <c r="F6" s="3">
        <f>'BŠ IŠ 2018_2019'!J32</f>
        <v>121</v>
      </c>
      <c r="G6" s="3">
        <f>'BŠ IŠ 2018_2019'!K32</f>
        <v>0</v>
      </c>
      <c r="H6" s="3">
        <f>'BŠ IŠ 2018_2019'!L32</f>
        <v>0</v>
      </c>
    </row>
    <row r="7" spans="1:17" x14ac:dyDescent="0.3">
      <c r="A7" s="3" t="str">
        <f>'BŠ IŠ 2018_2019'!E33</f>
        <v>IŠ</v>
      </c>
      <c r="B7" s="3" t="str">
        <f>'BŠ IŠ 2018_2019'!F33</f>
        <v>denná</v>
      </c>
      <c r="C7" s="3">
        <f>'BŠ IŠ 2018_2019'!G33</f>
        <v>292</v>
      </c>
      <c r="D7" s="7">
        <f>'BŠ IŠ 2018_2019'!H33</f>
        <v>144</v>
      </c>
      <c r="E7" s="3">
        <f>'BŠ IŠ 2018_2019'!I33</f>
        <v>148</v>
      </c>
      <c r="F7" s="3">
        <f>'BŠ IŠ 2018_2019'!J33</f>
        <v>0</v>
      </c>
      <c r="G7" s="3">
        <f>'BŠ IŠ 2018_2019'!K33</f>
        <v>0</v>
      </c>
      <c r="H7" s="3">
        <f>'BŠ IŠ 2018_2019'!L33</f>
        <v>0</v>
      </c>
    </row>
    <row r="8" spans="1:17" x14ac:dyDescent="0.3">
      <c r="A8" s="3" t="str">
        <f>'BŠ IŠ 2018_2019'!E34</f>
        <v>DŠ</v>
      </c>
      <c r="B8" s="3" t="str">
        <f>'BŠ IŠ 2018_2019'!F34</f>
        <v>denná</v>
      </c>
      <c r="C8" s="3">
        <f>'BŠ IŠ 2018_2019'!G34</f>
        <v>35</v>
      </c>
      <c r="D8" s="3">
        <f>'BŠ IŠ 2018_2019'!H34</f>
        <v>12</v>
      </c>
      <c r="E8" s="3">
        <f>'BŠ IŠ 2018_2019'!I34</f>
        <v>10</v>
      </c>
      <c r="F8" s="3">
        <f>'BŠ IŠ 2018_2019'!J34</f>
        <v>12</v>
      </c>
      <c r="G8" s="3">
        <f>'BŠ IŠ 2018_2019'!K34</f>
        <v>1</v>
      </c>
      <c r="H8" s="3">
        <f>'BŠ IŠ 2018_2019'!L34</f>
        <v>0</v>
      </c>
    </row>
    <row r="9" spans="1:17" x14ac:dyDescent="0.3">
      <c r="A9" s="3" t="str">
        <f>'BŠ IŠ 2018_2019'!E35</f>
        <v>DŠ</v>
      </c>
      <c r="B9" s="3" t="str">
        <f>'BŠ IŠ 2018_2019'!F35</f>
        <v>externá</v>
      </c>
      <c r="C9" s="3">
        <f>'BŠ IŠ 2018_2019'!G35</f>
        <v>31</v>
      </c>
      <c r="D9" s="3">
        <f>'BŠ IŠ 2018_2019'!H35</f>
        <v>10</v>
      </c>
      <c r="E9" s="3">
        <f>'BŠ IŠ 2018_2019'!I35</f>
        <v>7</v>
      </c>
      <c r="F9" s="3">
        <f>'BŠ IŠ 2018_2019'!J35</f>
        <v>4</v>
      </c>
      <c r="G9" s="3">
        <f>'BŠ IŠ 2018_2019'!K35</f>
        <v>7</v>
      </c>
      <c r="H9" s="3">
        <f>'BŠ IŠ 2018_2019'!L35</f>
        <v>3</v>
      </c>
    </row>
    <row r="10" spans="1:17" x14ac:dyDescent="0.3">
      <c r="A10" s="7" t="str">
        <f>'BŠ IŠ 2018_2019'!E36</f>
        <v>spolu</v>
      </c>
      <c r="B10" s="7" t="str">
        <f>'BŠ IŠ 2018_2019'!F36</f>
        <v>denná</v>
      </c>
      <c r="C10" s="7">
        <f>'BŠ IŠ 2018_2019'!G36</f>
        <v>801</v>
      </c>
      <c r="D10" s="7">
        <f>'BŠ IŠ 2018_2019'!H36</f>
        <v>387</v>
      </c>
      <c r="E10" s="7">
        <f>'BŠ IŠ 2018_2019'!I36</f>
        <v>280</v>
      </c>
      <c r="F10" s="7">
        <f>'BŠ IŠ 2018_2019'!J36</f>
        <v>133</v>
      </c>
      <c r="G10" s="7">
        <f>'BŠ IŠ 2018_2019'!K36</f>
        <v>1</v>
      </c>
      <c r="H10" s="7">
        <f>'BŠ IŠ 2018_2019'!L36</f>
        <v>0</v>
      </c>
    </row>
    <row r="11" spans="1:17" x14ac:dyDescent="0.3">
      <c r="A11" s="7" t="str">
        <f>'BŠ IŠ 2018_2019'!E37</f>
        <v>spolu</v>
      </c>
      <c r="B11" s="15" t="s">
        <v>72</v>
      </c>
      <c r="C11" s="7">
        <f>'BŠ IŠ 2018_2019'!G37</f>
        <v>832</v>
      </c>
      <c r="D11" s="7">
        <f>'BŠ IŠ 2018_2019'!H37</f>
        <v>397</v>
      </c>
      <c r="E11" s="7">
        <f>'BŠ IŠ 2018_2019'!I37</f>
        <v>287</v>
      </c>
      <c r="F11" s="7">
        <f>'BŠ IŠ 2018_2019'!J37</f>
        <v>137</v>
      </c>
      <c r="G11" s="7">
        <f>'BŠ IŠ 2018_2019'!K37</f>
        <v>8</v>
      </c>
      <c r="H11" s="7">
        <f>'BŠ IŠ 2018_2019'!L37</f>
        <v>3</v>
      </c>
    </row>
    <row r="14" spans="1:17" x14ac:dyDescent="0.3">
      <c r="A14" s="35">
        <v>43039</v>
      </c>
      <c r="B14" s="36" t="s">
        <v>73</v>
      </c>
      <c r="C14" s="16"/>
      <c r="D14" s="16"/>
      <c r="E14" s="16"/>
      <c r="F14" s="16"/>
      <c r="G14" s="16"/>
      <c r="H14" s="16"/>
      <c r="J14" s="33" t="s">
        <v>71</v>
      </c>
      <c r="K14" s="33" t="s">
        <v>74</v>
      </c>
      <c r="L14" s="33"/>
      <c r="M14" s="26"/>
      <c r="N14" s="26"/>
      <c r="O14" s="26"/>
      <c r="P14" s="26"/>
      <c r="Q14" s="26"/>
    </row>
    <row r="15" spans="1:17" x14ac:dyDescent="0.3">
      <c r="A15" s="17"/>
      <c r="B15" s="17"/>
      <c r="C15" s="17">
        <f>'BŠ IŠ 2018_2019'!G41</f>
        <v>0</v>
      </c>
      <c r="D15" s="25" t="s">
        <v>2</v>
      </c>
      <c r="E15" s="25"/>
      <c r="F15" s="25"/>
      <c r="G15" s="25"/>
      <c r="H15" s="25"/>
      <c r="J15" s="27"/>
      <c r="K15" s="27"/>
      <c r="L15" s="27">
        <f>'BŠ IŠ 2018_2019'!P41</f>
        <v>0</v>
      </c>
      <c r="M15" s="28" t="s">
        <v>2</v>
      </c>
      <c r="N15" s="28"/>
      <c r="O15" s="28"/>
      <c r="P15" s="28"/>
      <c r="Q15" s="28"/>
    </row>
    <row r="16" spans="1:17" ht="13.8" customHeight="1" x14ac:dyDescent="0.3">
      <c r="A16" s="17" t="s">
        <v>68</v>
      </c>
      <c r="B16" s="17" t="s">
        <v>69</v>
      </c>
      <c r="C16" s="17" t="s">
        <v>45</v>
      </c>
      <c r="D16" s="17">
        <v>1</v>
      </c>
      <c r="E16" s="17">
        <v>2</v>
      </c>
      <c r="F16" s="17">
        <v>3</v>
      </c>
      <c r="G16" s="17">
        <v>4</v>
      </c>
      <c r="H16" s="17">
        <v>5</v>
      </c>
      <c r="J16" s="27" t="s">
        <v>68</v>
      </c>
      <c r="K16" s="27" t="s">
        <v>69</v>
      </c>
      <c r="L16" s="27" t="s">
        <v>45</v>
      </c>
      <c r="M16" s="27">
        <v>1</v>
      </c>
      <c r="N16" s="27">
        <v>2</v>
      </c>
      <c r="O16" s="27">
        <v>3</v>
      </c>
      <c r="P16" s="27">
        <v>4</v>
      </c>
      <c r="Q16" s="27">
        <v>5</v>
      </c>
    </row>
    <row r="17" spans="1:17" x14ac:dyDescent="0.3">
      <c r="A17" s="18" t="s">
        <v>46</v>
      </c>
      <c r="B17" s="18" t="s">
        <v>18</v>
      </c>
      <c r="C17" s="18">
        <f>SUM(D17:G17)</f>
        <v>499</v>
      </c>
      <c r="D17" s="37">
        <f>'[1]BŠ IŠ 2017'!I17</f>
        <v>200</v>
      </c>
      <c r="E17" s="18">
        <f>'[1]BŠ IŠ 2017'!J17</f>
        <v>147</v>
      </c>
      <c r="F17" s="18">
        <f>'[1]BŠ IŠ 2017'!K17</f>
        <v>152</v>
      </c>
      <c r="G17" s="18">
        <f>'[1]BŠ IŠ 2017'!L17</f>
        <v>0</v>
      </c>
      <c r="H17" s="18"/>
      <c r="J17" s="29" t="s">
        <v>46</v>
      </c>
      <c r="K17" s="29" t="s">
        <v>18</v>
      </c>
      <c r="L17" s="30">
        <f>C6/C17*100</f>
        <v>94.989979959919836</v>
      </c>
      <c r="M17" s="30">
        <f t="shared" ref="M17:Q17" si="0">D6/D17*100</f>
        <v>115.5</v>
      </c>
      <c r="N17" s="31">
        <f t="shared" si="0"/>
        <v>82.993197278911566</v>
      </c>
      <c r="O17" s="31">
        <f t="shared" si="0"/>
        <v>79.60526315789474</v>
      </c>
      <c r="P17" s="31"/>
      <c r="Q17" s="31"/>
    </row>
    <row r="18" spans="1:17" x14ac:dyDescent="0.3">
      <c r="A18" s="18" t="s">
        <v>47</v>
      </c>
      <c r="B18" s="18" t="s">
        <v>18</v>
      </c>
      <c r="C18" s="18">
        <f>SUM(D18:E18)</f>
        <v>308</v>
      </c>
      <c r="D18" s="37">
        <f>'[1]BŠ IŠ 2017'!I30</f>
        <v>131</v>
      </c>
      <c r="E18" s="18">
        <f>'[1]BŠ IŠ 2017'!J30</f>
        <v>177</v>
      </c>
      <c r="F18" s="18">
        <f>'[1]BŠ IŠ 2017'!K30</f>
        <v>0</v>
      </c>
      <c r="G18" s="18">
        <v>0</v>
      </c>
      <c r="H18" s="18">
        <v>0</v>
      </c>
      <c r="J18" s="29" t="s">
        <v>47</v>
      </c>
      <c r="K18" s="29" t="s">
        <v>18</v>
      </c>
      <c r="L18" s="30">
        <f t="shared" ref="L18:L22" si="1">C7/C18*100</f>
        <v>94.805194805194802</v>
      </c>
      <c r="M18" s="30">
        <f t="shared" ref="M18:M22" si="2">D7/D18*100</f>
        <v>109.92366412213741</v>
      </c>
      <c r="N18" s="31">
        <f t="shared" ref="N18:N22" si="3">E7/E18*100</f>
        <v>83.615819209039543</v>
      </c>
      <c r="O18" s="31"/>
      <c r="P18" s="31"/>
      <c r="Q18" s="31"/>
    </row>
    <row r="19" spans="1:17" x14ac:dyDescent="0.3">
      <c r="A19" s="18" t="s">
        <v>67</v>
      </c>
      <c r="B19" s="18" t="s">
        <v>18</v>
      </c>
      <c r="C19" s="18">
        <f>SUM(D19:G19)</f>
        <v>42</v>
      </c>
      <c r="D19" s="18">
        <v>14</v>
      </c>
      <c r="E19" s="18">
        <v>13</v>
      </c>
      <c r="F19" s="18">
        <v>15</v>
      </c>
      <c r="G19" s="18">
        <v>0</v>
      </c>
      <c r="H19" s="18">
        <v>0</v>
      </c>
      <c r="J19" s="29" t="s">
        <v>67</v>
      </c>
      <c r="K19" s="29" t="s">
        <v>18</v>
      </c>
      <c r="L19" s="30">
        <f t="shared" si="1"/>
        <v>83.333333333333343</v>
      </c>
      <c r="M19" s="31">
        <f t="shared" si="2"/>
        <v>85.714285714285708</v>
      </c>
      <c r="N19" s="31">
        <f t="shared" si="3"/>
        <v>76.923076923076934</v>
      </c>
      <c r="O19" s="31">
        <f t="shared" ref="O18:O22" si="4">F8/F19*100</f>
        <v>80</v>
      </c>
      <c r="P19" s="31"/>
      <c r="Q19" s="31"/>
    </row>
    <row r="20" spans="1:17" x14ac:dyDescent="0.3">
      <c r="A20" s="18" t="s">
        <v>67</v>
      </c>
      <c r="B20" s="18" t="s">
        <v>63</v>
      </c>
      <c r="C20" s="18">
        <f>SUM(D20:H20)</f>
        <v>31</v>
      </c>
      <c r="D20" s="18">
        <v>12</v>
      </c>
      <c r="E20" s="18">
        <v>2</v>
      </c>
      <c r="F20" s="18">
        <v>8</v>
      </c>
      <c r="G20" s="18">
        <v>4</v>
      </c>
      <c r="H20" s="18">
        <v>5</v>
      </c>
      <c r="J20" s="29" t="s">
        <v>67</v>
      </c>
      <c r="K20" s="29" t="s">
        <v>63</v>
      </c>
      <c r="L20" s="30">
        <f t="shared" si="1"/>
        <v>100</v>
      </c>
      <c r="M20" s="31">
        <f t="shared" si="2"/>
        <v>83.333333333333343</v>
      </c>
      <c r="N20" s="31">
        <f t="shared" si="3"/>
        <v>350</v>
      </c>
      <c r="O20" s="31">
        <f t="shared" si="4"/>
        <v>50</v>
      </c>
      <c r="P20" s="31">
        <f t="shared" ref="P18:P22" si="5">G9/G20*100</f>
        <v>175</v>
      </c>
      <c r="Q20" s="31">
        <f t="shared" ref="Q18:Q22" si="6">H9/H20*100</f>
        <v>60</v>
      </c>
    </row>
    <row r="21" spans="1:17" x14ac:dyDescent="0.3">
      <c r="A21" s="19" t="s">
        <v>45</v>
      </c>
      <c r="B21" s="19" t="s">
        <v>18</v>
      </c>
      <c r="C21" s="19">
        <f>SUM(C17:C19)</f>
        <v>849</v>
      </c>
      <c r="D21" s="19">
        <f t="shared" ref="D21:H21" si="7">SUM(D17:D19)</f>
        <v>345</v>
      </c>
      <c r="E21" s="19">
        <f t="shared" si="7"/>
        <v>337</v>
      </c>
      <c r="F21" s="19">
        <f t="shared" si="7"/>
        <v>167</v>
      </c>
      <c r="G21" s="19">
        <f t="shared" si="7"/>
        <v>0</v>
      </c>
      <c r="H21" s="19">
        <f t="shared" si="7"/>
        <v>0</v>
      </c>
      <c r="J21" s="32" t="s">
        <v>45</v>
      </c>
      <c r="K21" s="32" t="s">
        <v>18</v>
      </c>
      <c r="L21" s="30">
        <f t="shared" si="1"/>
        <v>94.346289752650179</v>
      </c>
      <c r="M21" s="31">
        <f t="shared" si="2"/>
        <v>112.17391304347825</v>
      </c>
      <c r="N21" s="31">
        <f t="shared" si="3"/>
        <v>83.086053412462917</v>
      </c>
      <c r="O21" s="31">
        <f t="shared" si="4"/>
        <v>79.640718562874241</v>
      </c>
      <c r="P21" s="31"/>
      <c r="Q21" s="31"/>
    </row>
    <row r="22" spans="1:17" x14ac:dyDescent="0.3">
      <c r="A22" s="19" t="s">
        <v>45</v>
      </c>
      <c r="B22" s="19" t="s">
        <v>72</v>
      </c>
      <c r="C22" s="19">
        <f>C21+C20</f>
        <v>880</v>
      </c>
      <c r="D22" s="19">
        <f t="shared" ref="D22:H22" si="8">D21+D20</f>
        <v>357</v>
      </c>
      <c r="E22" s="19">
        <f t="shared" si="8"/>
        <v>339</v>
      </c>
      <c r="F22" s="19">
        <f t="shared" si="8"/>
        <v>175</v>
      </c>
      <c r="G22" s="19">
        <f t="shared" si="8"/>
        <v>4</v>
      </c>
      <c r="H22" s="19">
        <f t="shared" si="8"/>
        <v>5</v>
      </c>
      <c r="J22" s="32" t="s">
        <v>45</v>
      </c>
      <c r="K22" s="32" t="s">
        <v>72</v>
      </c>
      <c r="L22" s="30">
        <f>C11/C22*100</f>
        <v>94.545454545454547</v>
      </c>
      <c r="M22" s="31">
        <f t="shared" si="2"/>
        <v>111.20448179271709</v>
      </c>
      <c r="N22" s="31">
        <f t="shared" si="3"/>
        <v>84.660766961651916</v>
      </c>
      <c r="O22" s="31">
        <f t="shared" si="4"/>
        <v>78.285714285714278</v>
      </c>
      <c r="P22" s="31">
        <f t="shared" si="5"/>
        <v>200</v>
      </c>
      <c r="Q22" s="31">
        <f t="shared" si="6"/>
        <v>60</v>
      </c>
    </row>
  </sheetData>
  <mergeCells count="3">
    <mergeCell ref="D4:H4"/>
    <mergeCell ref="D15:H15"/>
    <mergeCell ref="M15:Q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BŠ IŠ 2018_2019</vt:lpstr>
      <vt:lpstr>DŠ 2018_2019</vt:lpstr>
      <vt:lpstr>sumár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urban</dc:creator>
  <cp:lastModifiedBy>Frantisek Urban</cp:lastModifiedBy>
  <dcterms:created xsi:type="dcterms:W3CDTF">2018-10-08T08:31:38Z</dcterms:created>
  <dcterms:modified xsi:type="dcterms:W3CDTF">2018-10-09T05:48:23Z</dcterms:modified>
</cp:coreProperties>
</file>